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9-20\"/>
    </mc:Choice>
  </mc:AlternateContent>
  <bookViews>
    <workbookView xWindow="0" yWindow="0" windowWidth="21570" windowHeight="8145" activeTab="3"/>
  </bookViews>
  <sheets>
    <sheet name="1 курс" sheetId="2" r:id="rId1"/>
    <sheet name="2 курс" sheetId="4" r:id="rId2"/>
    <sheet name="3 курс" sheetId="5" r:id="rId3"/>
    <sheet name="4 курс" sheetId="6" r:id="rId4"/>
  </sheets>
  <definedNames>
    <definedName name="_xlnm.Print_Area" localSheetId="0">'1 курс'!$B$1:$BF$42</definedName>
  </definedNames>
  <calcPr calcId="152511" refMode="R1C1"/>
</workbook>
</file>

<file path=xl/calcChain.xml><?xml version="1.0" encoding="utf-8"?>
<calcChain xmlns="http://schemas.openxmlformats.org/spreadsheetml/2006/main">
  <c r="BA97" i="6" l="1"/>
  <c r="AS97" i="6"/>
  <c r="AK97" i="6"/>
  <c r="AC97" i="6"/>
  <c r="J97" i="6"/>
  <c r="I97" i="6"/>
  <c r="BD95" i="6"/>
  <c r="AV95" i="6"/>
  <c r="AN95" i="6"/>
  <c r="BE94" i="6"/>
  <c r="BE93" i="6"/>
  <c r="BE92" i="6"/>
  <c r="BE91" i="6"/>
  <c r="BE90" i="6"/>
  <c r="BE89" i="6"/>
  <c r="BE88" i="6"/>
  <c r="BE87" i="6"/>
  <c r="BE86" i="6"/>
  <c r="BE85" i="6"/>
  <c r="BE84" i="6"/>
  <c r="BE83" i="6"/>
  <c r="BE82" i="6"/>
  <c r="BE81" i="6"/>
  <c r="BE80" i="6"/>
  <c r="J80" i="6"/>
  <c r="I80" i="6"/>
  <c r="H80" i="6"/>
  <c r="G80" i="6"/>
  <c r="F80" i="6"/>
  <c r="E80" i="6"/>
  <c r="E60" i="6" s="1"/>
  <c r="BE79" i="6"/>
  <c r="BE78" i="6"/>
  <c r="AD75" i="6"/>
  <c r="AC75" i="6"/>
  <c r="AB75" i="6"/>
  <c r="AA75" i="6"/>
  <c r="Z75" i="6"/>
  <c r="Y75" i="6"/>
  <c r="X75" i="6"/>
  <c r="U75" i="6"/>
  <c r="T75" i="6"/>
  <c r="S75" i="6"/>
  <c r="R75" i="6"/>
  <c r="Q75" i="6"/>
  <c r="P75" i="6"/>
  <c r="O75" i="6"/>
  <c r="N75" i="6"/>
  <c r="M75" i="6"/>
  <c r="L75" i="6"/>
  <c r="K75" i="6"/>
  <c r="BE75" i="6" s="1"/>
  <c r="BE74" i="6"/>
  <c r="AC73" i="6"/>
  <c r="AB73" i="6"/>
  <c r="AA73" i="6"/>
  <c r="Z73" i="6"/>
  <c r="Y73" i="6"/>
  <c r="X73" i="6"/>
  <c r="U73" i="6"/>
  <c r="T73" i="6"/>
  <c r="S73" i="6"/>
  <c r="R73" i="6"/>
  <c r="Q73" i="6"/>
  <c r="P73" i="6"/>
  <c r="O73" i="6"/>
  <c r="N73" i="6"/>
  <c r="M73" i="6"/>
  <c r="L73" i="6"/>
  <c r="K73" i="6"/>
  <c r="BE73" i="6" s="1"/>
  <c r="BE72" i="6"/>
  <c r="AK71" i="6"/>
  <c r="AJ71" i="6"/>
  <c r="AI71" i="6"/>
  <c r="AH71" i="6"/>
  <c r="AG71" i="6"/>
  <c r="AF71" i="6"/>
  <c r="AE71" i="6"/>
  <c r="AD71" i="6"/>
  <c r="AD61" i="6" s="1"/>
  <c r="AB71" i="6"/>
  <c r="AA71" i="6"/>
  <c r="V71" i="6"/>
  <c r="T71" i="6"/>
  <c r="S71" i="6"/>
  <c r="N71" i="6"/>
  <c r="L71" i="6"/>
  <c r="K71" i="6"/>
  <c r="J71" i="6"/>
  <c r="I71" i="6"/>
  <c r="H71" i="6"/>
  <c r="G71" i="6"/>
  <c r="F71" i="6"/>
  <c r="E71" i="6"/>
  <c r="AK70" i="6"/>
  <c r="AJ70" i="6"/>
  <c r="AI70" i="6"/>
  <c r="AH70" i="6"/>
  <c r="AG70" i="6"/>
  <c r="AF70" i="6"/>
  <c r="AF60" i="6" s="1"/>
  <c r="AE70" i="6"/>
  <c r="AD70" i="6"/>
  <c r="AC70" i="6"/>
  <c r="AC71" i="6" s="1"/>
  <c r="AC61" i="6" s="1"/>
  <c r="AB70" i="6"/>
  <c r="AA70" i="6"/>
  <c r="Z70" i="6"/>
  <c r="Z71" i="6" s="1"/>
  <c r="Y70" i="6"/>
  <c r="Y71" i="6" s="1"/>
  <c r="Y61" i="6" s="1"/>
  <c r="X70" i="6"/>
  <c r="X60" i="6" s="1"/>
  <c r="W70" i="6"/>
  <c r="W71" i="6" s="1"/>
  <c r="V70" i="6"/>
  <c r="U70" i="6"/>
  <c r="U71" i="6" s="1"/>
  <c r="T70" i="6"/>
  <c r="S70" i="6"/>
  <c r="R70" i="6"/>
  <c r="R71" i="6" s="1"/>
  <c r="Q70" i="6"/>
  <c r="Q71" i="6" s="1"/>
  <c r="Q61" i="6" s="1"/>
  <c r="P70" i="6"/>
  <c r="P71" i="6" s="1"/>
  <c r="O70" i="6"/>
  <c r="O71" i="6" s="1"/>
  <c r="O61" i="6" s="1"/>
  <c r="N70" i="6"/>
  <c r="M70" i="6"/>
  <c r="M71" i="6" s="1"/>
  <c r="L70" i="6"/>
  <c r="K70" i="6"/>
  <c r="J70" i="6"/>
  <c r="I70" i="6"/>
  <c r="H70" i="6"/>
  <c r="G70" i="6"/>
  <c r="F70" i="6"/>
  <c r="BE70" i="6" s="1"/>
  <c r="E70" i="6"/>
  <c r="BE69" i="6"/>
  <c r="BE68" i="6"/>
  <c r="BE67" i="6"/>
  <c r="BE66" i="6"/>
  <c r="BE65" i="6"/>
  <c r="BE64" i="6"/>
  <c r="AU63" i="6"/>
  <c r="AU61" i="6" s="1"/>
  <c r="AT63" i="6"/>
  <c r="AS63" i="6"/>
  <c r="AR63" i="6"/>
  <c r="AR61" i="6" s="1"/>
  <c r="AQ63" i="6"/>
  <c r="AP63" i="6"/>
  <c r="AP61" i="6" s="1"/>
  <c r="AO63" i="6"/>
  <c r="AN63" i="6"/>
  <c r="AM63" i="6"/>
  <c r="AM61" i="6" s="1"/>
  <c r="AL63" i="6"/>
  <c r="AK63" i="6"/>
  <c r="AJ63" i="6"/>
  <c r="AJ61" i="6" s="1"/>
  <c r="AI63" i="6"/>
  <c r="AH63" i="6"/>
  <c r="AH61" i="6" s="1"/>
  <c r="AG63" i="6"/>
  <c r="AF63" i="6"/>
  <c r="AE63" i="6"/>
  <c r="AE61" i="6" s="1"/>
  <c r="AD63" i="6"/>
  <c r="AC63" i="6"/>
  <c r="AB63" i="6"/>
  <c r="AB61" i="6" s="1"/>
  <c r="AA63" i="6"/>
  <c r="Z63" i="6"/>
  <c r="Z61" i="6" s="1"/>
  <c r="Y63" i="6"/>
  <c r="X63" i="6"/>
  <c r="U63" i="6"/>
  <c r="U61" i="6" s="1"/>
  <c r="T63" i="6"/>
  <c r="S63" i="6"/>
  <c r="R63" i="6"/>
  <c r="R61" i="6" s="1"/>
  <c r="Q63" i="6"/>
  <c r="P63" i="6"/>
  <c r="O63" i="6"/>
  <c r="N63" i="6"/>
  <c r="BE63" i="6" s="1"/>
  <c r="M63" i="6"/>
  <c r="M61" i="6" s="1"/>
  <c r="L63" i="6"/>
  <c r="K63" i="6"/>
  <c r="AU62" i="6"/>
  <c r="AT62" i="6"/>
  <c r="AT60" i="6" s="1"/>
  <c r="AS62" i="6"/>
  <c r="AR62" i="6"/>
  <c r="AQ62" i="6"/>
  <c r="AQ60" i="6" s="1"/>
  <c r="AP62" i="6"/>
  <c r="AO62" i="6"/>
  <c r="AN62" i="6"/>
  <c r="AM62" i="6"/>
  <c r="AL62" i="6"/>
  <c r="AL60" i="6" s="1"/>
  <c r="AK62" i="6"/>
  <c r="AJ62" i="6"/>
  <c r="AI62" i="6"/>
  <c r="AI60" i="6" s="1"/>
  <c r="AI34" i="6" s="1"/>
  <c r="AI95" i="6" s="1"/>
  <c r="AH62" i="6"/>
  <c r="AG62" i="6"/>
  <c r="AF62" i="6"/>
  <c r="AE62" i="6"/>
  <c r="AD62" i="6"/>
  <c r="AD60" i="6" s="1"/>
  <c r="AC62" i="6"/>
  <c r="AB62" i="6"/>
  <c r="AA62" i="6"/>
  <c r="AA60" i="6" s="1"/>
  <c r="AA34" i="6" s="1"/>
  <c r="AA35" i="6" s="1"/>
  <c r="Z62" i="6"/>
  <c r="Y62" i="6"/>
  <c r="X62" i="6"/>
  <c r="U62" i="6"/>
  <c r="T62" i="6"/>
  <c r="T60" i="6" s="1"/>
  <c r="S62" i="6"/>
  <c r="R62" i="6"/>
  <c r="Q62" i="6"/>
  <c r="Q60" i="6" s="1"/>
  <c r="Q34" i="6" s="1"/>
  <c r="Q35" i="6" s="1"/>
  <c r="P62" i="6"/>
  <c r="O62" i="6"/>
  <c r="N62" i="6"/>
  <c r="M62" i="6"/>
  <c r="L62" i="6"/>
  <c r="L60" i="6" s="1"/>
  <c r="K62" i="6"/>
  <c r="J62" i="6"/>
  <c r="I62" i="6"/>
  <c r="I60" i="6" s="1"/>
  <c r="I34" i="6" s="1"/>
  <c r="I95" i="6" s="1"/>
  <c r="I98" i="6" s="1"/>
  <c r="H62" i="6"/>
  <c r="G62" i="6"/>
  <c r="F62" i="6"/>
  <c r="BE62" i="6" s="1"/>
  <c r="E62" i="6"/>
  <c r="AT61" i="6"/>
  <c r="AS61" i="6"/>
  <c r="AQ61" i="6"/>
  <c r="AO61" i="6"/>
  <c r="AN61" i="6"/>
  <c r="AL61" i="6"/>
  <c r="AK61" i="6"/>
  <c r="AI61" i="6"/>
  <c r="AG61" i="6"/>
  <c r="AF61" i="6"/>
  <c r="AA61" i="6"/>
  <c r="T61" i="6"/>
  <c r="S61" i="6"/>
  <c r="N61" i="6"/>
  <c r="L61" i="6"/>
  <c r="K61" i="6"/>
  <c r="J61" i="6"/>
  <c r="I61" i="6"/>
  <c r="H61" i="6"/>
  <c r="G61" i="6"/>
  <c r="F61" i="6"/>
  <c r="E61" i="6"/>
  <c r="AU60" i="6"/>
  <c r="AS60" i="6"/>
  <c r="AR60" i="6"/>
  <c r="AP60" i="6"/>
  <c r="AO60" i="6"/>
  <c r="AN60" i="6"/>
  <c r="AM60" i="6"/>
  <c r="AK60" i="6"/>
  <c r="AJ60" i="6"/>
  <c r="AJ34" i="6" s="1"/>
  <c r="AJ95" i="6" s="1"/>
  <c r="AH60" i="6"/>
  <c r="AG60" i="6"/>
  <c r="AE60" i="6"/>
  <c r="AC60" i="6"/>
  <c r="AB60" i="6"/>
  <c r="AB34" i="6" s="1"/>
  <c r="AB35" i="6" s="1"/>
  <c r="Z60" i="6"/>
  <c r="Y60" i="6"/>
  <c r="U60" i="6"/>
  <c r="S60" i="6"/>
  <c r="R60" i="6"/>
  <c r="R34" i="6" s="1"/>
  <c r="R35" i="6" s="1"/>
  <c r="P60" i="6"/>
  <c r="O60" i="6"/>
  <c r="N60" i="6"/>
  <c r="M60" i="6"/>
  <c r="K60" i="6"/>
  <c r="J60" i="6"/>
  <c r="J34" i="6" s="1"/>
  <c r="J95" i="6" s="1"/>
  <c r="J98" i="6" s="1"/>
  <c r="H60" i="6"/>
  <c r="G60" i="6"/>
  <c r="F60" i="6"/>
  <c r="BE59" i="6"/>
  <c r="BE58" i="6"/>
  <c r="BE57" i="6"/>
  <c r="BE56" i="6"/>
  <c r="BE55" i="6"/>
  <c r="BE54" i="6"/>
  <c r="BE53" i="6"/>
  <c r="BE52" i="6"/>
  <c r="AD51" i="6"/>
  <c r="AC51" i="6"/>
  <c r="AB51" i="6"/>
  <c r="AA51" i="6"/>
  <c r="Z51" i="6"/>
  <c r="Y51" i="6"/>
  <c r="X51" i="6"/>
  <c r="U51" i="6"/>
  <c r="T51" i="6"/>
  <c r="S51" i="6"/>
  <c r="R51" i="6"/>
  <c r="Q51" i="6"/>
  <c r="P51" i="6"/>
  <c r="O51" i="6"/>
  <c r="N51" i="6"/>
  <c r="M51" i="6"/>
  <c r="L51" i="6"/>
  <c r="BE51" i="6" s="1"/>
  <c r="BE50" i="6"/>
  <c r="BE49" i="6"/>
  <c r="BE48" i="6"/>
  <c r="BE47" i="6"/>
  <c r="BE46" i="6"/>
  <c r="BE45" i="6"/>
  <c r="BE44" i="6"/>
  <c r="BE43" i="6"/>
  <c r="BE42" i="6"/>
  <c r="BE41" i="6"/>
  <c r="BE40" i="6"/>
  <c r="BE39" i="6"/>
  <c r="BE38" i="6"/>
  <c r="AA37" i="6"/>
  <c r="Y37" i="6"/>
  <c r="U37" i="6"/>
  <c r="Q37" i="6"/>
  <c r="O37" i="6"/>
  <c r="M37" i="6"/>
  <c r="J37" i="6"/>
  <c r="I37" i="6"/>
  <c r="G37" i="6"/>
  <c r="E37" i="6"/>
  <c r="AK36" i="6"/>
  <c r="AJ36" i="6"/>
  <c r="AI36" i="6"/>
  <c r="AH36" i="6"/>
  <c r="AH34" i="6" s="1"/>
  <c r="AH95" i="6" s="1"/>
  <c r="AG36" i="6"/>
  <c r="AF36" i="6"/>
  <c r="AF34" i="6" s="1"/>
  <c r="AF95" i="6" s="1"/>
  <c r="AF98" i="6" s="1"/>
  <c r="AE36" i="6"/>
  <c r="AD36" i="6"/>
  <c r="AD37" i="6" s="1"/>
  <c r="AC36" i="6"/>
  <c r="AC37" i="6" s="1"/>
  <c r="AB36" i="6"/>
  <c r="AB37" i="6" s="1"/>
  <c r="AA36" i="6"/>
  <c r="Z36" i="6"/>
  <c r="Z37" i="6" s="1"/>
  <c r="Y36" i="6"/>
  <c r="X36" i="6"/>
  <c r="X37" i="6" s="1"/>
  <c r="U36" i="6"/>
  <c r="T36" i="6"/>
  <c r="T37" i="6" s="1"/>
  <c r="S36" i="6"/>
  <c r="S37" i="6" s="1"/>
  <c r="R36" i="6"/>
  <c r="R37" i="6" s="1"/>
  <c r="Q36" i="6"/>
  <c r="P36" i="6"/>
  <c r="P37" i="6" s="1"/>
  <c r="O36" i="6"/>
  <c r="N36" i="6"/>
  <c r="N37" i="6" s="1"/>
  <c r="M36" i="6"/>
  <c r="L36" i="6"/>
  <c r="L37" i="6" s="1"/>
  <c r="K36" i="6"/>
  <c r="K37" i="6" s="1"/>
  <c r="H36" i="6"/>
  <c r="H37" i="6" s="1"/>
  <c r="G36" i="6"/>
  <c r="F36" i="6"/>
  <c r="F37" i="6" s="1"/>
  <c r="E36" i="6"/>
  <c r="AC35" i="6"/>
  <c r="U35" i="6"/>
  <c r="M35" i="6"/>
  <c r="AK34" i="6"/>
  <c r="AK95" i="6" s="1"/>
  <c r="AK98" i="6" s="1"/>
  <c r="AG34" i="6"/>
  <c r="AG95" i="6" s="1"/>
  <c r="AG98" i="6" s="1"/>
  <c r="AE34" i="6"/>
  <c r="AE95" i="6" s="1"/>
  <c r="AE98" i="6" s="1"/>
  <c r="AC34" i="6"/>
  <c r="Y34" i="6"/>
  <c r="Y35" i="6" s="1"/>
  <c r="U34" i="6"/>
  <c r="O34" i="6"/>
  <c r="O35" i="6" s="1"/>
  <c r="M34" i="6"/>
  <c r="G34" i="6"/>
  <c r="G95" i="6" s="1"/>
  <c r="G98" i="6" s="1"/>
  <c r="BE33" i="6"/>
  <c r="BE32" i="6"/>
  <c r="BE31" i="6"/>
  <c r="BE30" i="6"/>
  <c r="BE29" i="6"/>
  <c r="BE28" i="6"/>
  <c r="BE27" i="6"/>
  <c r="BE26" i="6"/>
  <c r="AC25" i="6"/>
  <c r="AB25" i="6"/>
  <c r="AB21" i="6" s="1"/>
  <c r="AA25" i="6"/>
  <c r="AA21" i="6" s="1"/>
  <c r="Z25" i="6"/>
  <c r="Y25" i="6"/>
  <c r="Y21" i="6" s="1"/>
  <c r="X25" i="6"/>
  <c r="T25" i="6"/>
  <c r="T21" i="6" s="1"/>
  <c r="S25" i="6"/>
  <c r="BE25" i="6" s="1"/>
  <c r="R25" i="6"/>
  <c r="Q25" i="6"/>
  <c r="BE24" i="6"/>
  <c r="BE23" i="6"/>
  <c r="BE22" i="6"/>
  <c r="AD21" i="6"/>
  <c r="AC21" i="6"/>
  <c r="X21" i="6"/>
  <c r="U21" i="6"/>
  <c r="S21" i="6"/>
  <c r="Q21" i="6"/>
  <c r="P21" i="6"/>
  <c r="O21" i="6"/>
  <c r="N21" i="6"/>
  <c r="M21" i="6"/>
  <c r="L21" i="6"/>
  <c r="K21" i="6"/>
  <c r="AD20" i="6"/>
  <c r="AC20" i="6"/>
  <c r="AB20" i="6"/>
  <c r="AA20" i="6"/>
  <c r="Z20" i="6"/>
  <c r="Y20" i="6"/>
  <c r="X20" i="6"/>
  <c r="U20" i="6"/>
  <c r="T20" i="6"/>
  <c r="S20" i="6"/>
  <c r="R20" i="6"/>
  <c r="Q20" i="6"/>
  <c r="P20" i="6"/>
  <c r="O20" i="6"/>
  <c r="N20" i="6"/>
  <c r="M20" i="6"/>
  <c r="BE20" i="6" s="1"/>
  <c r="L20" i="6"/>
  <c r="K20" i="6"/>
  <c r="BE19" i="6"/>
  <c r="BE18" i="6"/>
  <c r="AD17" i="6"/>
  <c r="AD9" i="6" s="1"/>
  <c r="AC17" i="6"/>
  <c r="AB17" i="6"/>
  <c r="AA17" i="6"/>
  <c r="Z17" i="6"/>
  <c r="Y17" i="6"/>
  <c r="X17" i="6"/>
  <c r="U17" i="6"/>
  <c r="T17" i="6"/>
  <c r="T9" i="6" s="1"/>
  <c r="S17" i="6"/>
  <c r="R17" i="6"/>
  <c r="Q17" i="6"/>
  <c r="P17" i="6"/>
  <c r="O17" i="6"/>
  <c r="N17" i="6"/>
  <c r="M17" i="6"/>
  <c r="L17" i="6"/>
  <c r="L9" i="6" s="1"/>
  <c r="K17" i="6"/>
  <c r="BE17" i="6" s="1"/>
  <c r="BE16" i="6"/>
  <c r="AD15" i="6"/>
  <c r="AC15" i="6"/>
  <c r="AB15" i="6"/>
  <c r="AA15" i="6"/>
  <c r="Z15" i="6"/>
  <c r="Z9" i="6" s="1"/>
  <c r="Y15" i="6"/>
  <c r="X15" i="6"/>
  <c r="X9" i="6" s="1"/>
  <c r="U15" i="6"/>
  <c r="T15" i="6"/>
  <c r="S15" i="6"/>
  <c r="R15" i="6"/>
  <c r="Q15" i="6"/>
  <c r="P15" i="6"/>
  <c r="P9" i="6" s="1"/>
  <c r="O15" i="6"/>
  <c r="N15" i="6"/>
  <c r="N9" i="6" s="1"/>
  <c r="M15" i="6"/>
  <c r="BE15" i="6" s="1"/>
  <c r="L15" i="6"/>
  <c r="K15" i="6"/>
  <c r="BE14" i="6"/>
  <c r="BE13" i="6"/>
  <c r="BE12" i="6"/>
  <c r="BE11" i="6"/>
  <c r="BE10" i="6"/>
  <c r="BD9" i="6"/>
  <c r="BD97" i="6" s="1"/>
  <c r="BC9" i="6"/>
  <c r="BC97" i="6" s="1"/>
  <c r="BB9" i="6"/>
  <c r="BB97" i="6" s="1"/>
  <c r="BA9" i="6"/>
  <c r="AZ9" i="6"/>
  <c r="AZ97" i="6" s="1"/>
  <c r="AY9" i="6"/>
  <c r="AY97" i="6" s="1"/>
  <c r="AX9" i="6"/>
  <c r="AX97" i="6" s="1"/>
  <c r="AW9" i="6"/>
  <c r="AW97" i="6" s="1"/>
  <c r="AV9" i="6"/>
  <c r="AV97" i="6" s="1"/>
  <c r="AU9" i="6"/>
  <c r="AU97" i="6" s="1"/>
  <c r="AT9" i="6"/>
  <c r="AT97" i="6" s="1"/>
  <c r="AS9" i="6"/>
  <c r="AR9" i="6"/>
  <c r="AR97" i="6" s="1"/>
  <c r="AQ9" i="6"/>
  <c r="AQ97" i="6" s="1"/>
  <c r="AP9" i="6"/>
  <c r="AP97" i="6" s="1"/>
  <c r="AO9" i="6"/>
  <c r="AO97" i="6" s="1"/>
  <c r="AN9" i="6"/>
  <c r="AN97" i="6" s="1"/>
  <c r="AM9" i="6"/>
  <c r="AM97" i="6" s="1"/>
  <c r="AL9" i="6"/>
  <c r="AL97" i="6" s="1"/>
  <c r="AK9" i="6"/>
  <c r="AJ9" i="6"/>
  <c r="AJ97" i="6" s="1"/>
  <c r="AI9" i="6"/>
  <c r="AI97" i="6" s="1"/>
  <c r="AH9" i="6"/>
  <c r="AH97" i="6" s="1"/>
  <c r="AG9" i="6"/>
  <c r="AG97" i="6" s="1"/>
  <c r="AF9" i="6"/>
  <c r="AF97" i="6" s="1"/>
  <c r="AE9" i="6"/>
  <c r="AE97" i="6" s="1"/>
  <c r="AC9" i="6"/>
  <c r="AB9" i="6"/>
  <c r="AA9" i="6"/>
  <c r="AA97" i="6" s="1"/>
  <c r="Y9" i="6"/>
  <c r="Y97" i="6" s="1"/>
  <c r="U9" i="6"/>
  <c r="U97" i="6" s="1"/>
  <c r="S9" i="6"/>
  <c r="R9" i="6"/>
  <c r="R97" i="6" s="1"/>
  <c r="Q9" i="6"/>
  <c r="Q97" i="6" s="1"/>
  <c r="O9" i="6"/>
  <c r="O97" i="6" s="1"/>
  <c r="M9" i="6"/>
  <c r="M97" i="6" s="1"/>
  <c r="K9" i="6"/>
  <c r="H9" i="6"/>
  <c r="H97" i="6" s="1"/>
  <c r="G9" i="6"/>
  <c r="G97" i="6" s="1"/>
  <c r="F9" i="6"/>
  <c r="F97" i="6" s="1"/>
  <c r="E9" i="6"/>
  <c r="BD8" i="6"/>
  <c r="BC8" i="6"/>
  <c r="BC95" i="6" s="1"/>
  <c r="BC98" i="6" s="1"/>
  <c r="BB8" i="6"/>
  <c r="BB95" i="6" s="1"/>
  <c r="BA8" i="6"/>
  <c r="BA95" i="6" s="1"/>
  <c r="BA98" i="6" s="1"/>
  <c r="AZ8" i="6"/>
  <c r="AZ95" i="6" s="1"/>
  <c r="AZ98" i="6" s="1"/>
  <c r="AY8" i="6"/>
  <c r="AY95" i="6" s="1"/>
  <c r="AX8" i="6"/>
  <c r="AX95" i="6" s="1"/>
  <c r="AX98" i="6" s="1"/>
  <c r="AW8" i="6"/>
  <c r="AW95" i="6" s="1"/>
  <c r="AW98" i="6" s="1"/>
  <c r="AV8" i="6"/>
  <c r="AU8" i="6"/>
  <c r="AU95" i="6" s="1"/>
  <c r="AU98" i="6" s="1"/>
  <c r="AT8" i="6"/>
  <c r="AT95" i="6" s="1"/>
  <c r="AS8" i="6"/>
  <c r="AS95" i="6" s="1"/>
  <c r="AS98" i="6" s="1"/>
  <c r="AR8" i="6"/>
  <c r="AR95" i="6" s="1"/>
  <c r="AR98" i="6" s="1"/>
  <c r="AQ8" i="6"/>
  <c r="AQ95" i="6" s="1"/>
  <c r="AP8" i="6"/>
  <c r="AP95" i="6" s="1"/>
  <c r="AP98" i="6" s="1"/>
  <c r="AO8" i="6"/>
  <c r="AO95" i="6" s="1"/>
  <c r="AO98" i="6" s="1"/>
  <c r="AN8" i="6"/>
  <c r="AM8" i="6"/>
  <c r="AM95" i="6" s="1"/>
  <c r="AM98" i="6" s="1"/>
  <c r="AL8" i="6"/>
  <c r="AL95" i="6" s="1"/>
  <c r="AK8" i="6"/>
  <c r="AJ8" i="6"/>
  <c r="AI8" i="6"/>
  <c r="AH8" i="6"/>
  <c r="AG8" i="6"/>
  <c r="AF8" i="6"/>
  <c r="AE8" i="6"/>
  <c r="AD8" i="6"/>
  <c r="AC8" i="6"/>
  <c r="AC95" i="6" s="1"/>
  <c r="AC98" i="6" s="1"/>
  <c r="AB8" i="6"/>
  <c r="AB95" i="6" s="1"/>
  <c r="AA8" i="6"/>
  <c r="Z8" i="6"/>
  <c r="Y8" i="6"/>
  <c r="Y95" i="6" s="1"/>
  <c r="X8" i="6"/>
  <c r="U8" i="6"/>
  <c r="U95" i="6" s="1"/>
  <c r="U98" i="6" s="1"/>
  <c r="T8" i="6"/>
  <c r="S8" i="6"/>
  <c r="R8" i="6"/>
  <c r="R95" i="6" s="1"/>
  <c r="R98" i="6" s="1"/>
  <c r="Q8" i="6"/>
  <c r="P8" i="6"/>
  <c r="O8" i="6"/>
  <c r="O95" i="6" s="1"/>
  <c r="N8" i="6"/>
  <c r="M8" i="6"/>
  <c r="M95" i="6" s="1"/>
  <c r="M98" i="6" s="1"/>
  <c r="L8" i="6"/>
  <c r="K8" i="6"/>
  <c r="H8" i="6"/>
  <c r="G8" i="6"/>
  <c r="F8" i="6"/>
  <c r="E8" i="6"/>
  <c r="BE8" i="6" s="1"/>
  <c r="G6" i="6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AN6" i="6" s="1"/>
  <c r="AO6" i="6" s="1"/>
  <c r="AP6" i="6" s="1"/>
  <c r="AQ6" i="6" s="1"/>
  <c r="AR6" i="6" s="1"/>
  <c r="AS6" i="6" s="1"/>
  <c r="AT6" i="6" s="1"/>
  <c r="AU6" i="6" s="1"/>
  <c r="AV6" i="6" s="1"/>
  <c r="AW6" i="6" s="1"/>
  <c r="AX6" i="6" s="1"/>
  <c r="AY6" i="6" s="1"/>
  <c r="AZ6" i="6" s="1"/>
  <c r="BA6" i="6" s="1"/>
  <c r="BB6" i="6" s="1"/>
  <c r="BC6" i="6" s="1"/>
  <c r="BD6" i="6" s="1"/>
  <c r="F6" i="6"/>
  <c r="X3" i="6"/>
  <c r="Y3" i="6" s="1"/>
  <c r="Z3" i="6" s="1"/>
  <c r="AA3" i="6" s="1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AV3" i="6" s="1"/>
  <c r="AW3" i="6" s="1"/>
  <c r="AX3" i="6" s="1"/>
  <c r="AY3" i="6" s="1"/>
  <c r="AZ3" i="6" s="1"/>
  <c r="BA3" i="6" s="1"/>
  <c r="BB3" i="6" s="1"/>
  <c r="BC3" i="6" s="1"/>
  <c r="BD3" i="6" s="1"/>
  <c r="H3" i="6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G3" i="6"/>
  <c r="O98" i="6" l="1"/>
  <c r="BE9" i="6"/>
  <c r="P61" i="6"/>
  <c r="BE61" i="6" s="1"/>
  <c r="AV98" i="6"/>
  <c r="AN98" i="6"/>
  <c r="Q95" i="6"/>
  <c r="Q98" i="6" s="1"/>
  <c r="AA95" i="6"/>
  <c r="AA98" i="6" s="1"/>
  <c r="AQ98" i="6"/>
  <c r="AY98" i="6"/>
  <c r="L97" i="6"/>
  <c r="BD98" i="6"/>
  <c r="BE60" i="6"/>
  <c r="E34" i="6"/>
  <c r="K95" i="6"/>
  <c r="AJ98" i="6"/>
  <c r="L95" i="6"/>
  <c r="L98" i="6" s="1"/>
  <c r="AL98" i="6"/>
  <c r="AT98" i="6"/>
  <c r="BB98" i="6"/>
  <c r="AB97" i="6"/>
  <c r="AB98" i="6" s="1"/>
  <c r="AH98" i="6"/>
  <c r="BE21" i="6"/>
  <c r="AI98" i="6"/>
  <c r="BE71" i="6"/>
  <c r="Y98" i="6"/>
  <c r="H34" i="6"/>
  <c r="H95" i="6" s="1"/>
  <c r="H98" i="6" s="1"/>
  <c r="P34" i="6"/>
  <c r="P35" i="6" s="1"/>
  <c r="P97" i="6" s="1"/>
  <c r="Z34" i="6"/>
  <c r="Z35" i="6" s="1"/>
  <c r="Z97" i="6" s="1"/>
  <c r="X71" i="6"/>
  <c r="X61" i="6" s="1"/>
  <c r="E97" i="6"/>
  <c r="K34" i="6"/>
  <c r="K35" i="6" s="1"/>
  <c r="S34" i="6"/>
  <c r="S35" i="6" s="1"/>
  <c r="S97" i="6" s="1"/>
  <c r="L34" i="6"/>
  <c r="L35" i="6" s="1"/>
  <c r="T34" i="6"/>
  <c r="T35" i="6" s="1"/>
  <c r="T97" i="6" s="1"/>
  <c r="AD34" i="6"/>
  <c r="AD35" i="6" s="1"/>
  <c r="AD97" i="6" s="1"/>
  <c r="F34" i="6"/>
  <c r="F95" i="6" s="1"/>
  <c r="F98" i="6" s="1"/>
  <c r="N34" i="6"/>
  <c r="X34" i="6"/>
  <c r="E95" i="6" l="1"/>
  <c r="E98" i="6" s="1"/>
  <c r="BE34" i="6"/>
  <c r="BE95" i="6" s="1"/>
  <c r="K97" i="6"/>
  <c r="K98" i="6" s="1"/>
  <c r="AD95" i="6"/>
  <c r="AD98" i="6" s="1"/>
  <c r="Z95" i="6"/>
  <c r="Z98" i="6" s="1"/>
  <c r="X35" i="6"/>
  <c r="X97" i="6" s="1"/>
  <c r="X95" i="6"/>
  <c r="T95" i="6"/>
  <c r="T98" i="6" s="1"/>
  <c r="P95" i="6"/>
  <c r="P98" i="6" s="1"/>
  <c r="N35" i="6"/>
  <c r="N97" i="6" s="1"/>
  <c r="N95" i="6"/>
  <c r="N98" i="6" s="1"/>
  <c r="S95" i="6"/>
  <c r="S98" i="6" s="1"/>
  <c r="BE35" i="6" l="1"/>
  <c r="BE97" i="6" s="1"/>
  <c r="BE98" i="6"/>
  <c r="X98" i="6"/>
  <c r="BC64" i="5" l="1"/>
  <c r="AU64" i="5"/>
  <c r="AP64" i="5"/>
  <c r="AP65" i="5" s="1"/>
  <c r="AM64" i="5"/>
  <c r="AF64" i="5"/>
  <c r="AE64" i="5"/>
  <c r="AZ62" i="5"/>
  <c r="AZ65" i="5" s="1"/>
  <c r="AR62" i="5"/>
  <c r="AR65" i="5" s="1"/>
  <c r="AO62" i="5"/>
  <c r="AN62" i="5"/>
  <c r="AM62" i="5"/>
  <c r="AM65" i="5" s="1"/>
  <c r="AL62" i="5"/>
  <c r="AK62" i="5"/>
  <c r="AJ62" i="5"/>
  <c r="AJ65" i="5" s="1"/>
  <c r="AI62" i="5"/>
  <c r="AI65" i="5" s="1"/>
  <c r="AH62" i="5"/>
  <c r="AH65" i="5" s="1"/>
  <c r="AG62" i="5"/>
  <c r="AF62" i="5"/>
  <c r="AF65" i="5" s="1"/>
  <c r="AE62" i="5"/>
  <c r="AE65" i="5" s="1"/>
  <c r="AD62" i="5"/>
  <c r="AC62" i="5"/>
  <c r="AB62" i="5"/>
  <c r="AB65" i="5" s="1"/>
  <c r="AA62" i="5"/>
  <c r="AA65" i="5" s="1"/>
  <c r="Z62" i="5"/>
  <c r="Y62" i="5"/>
  <c r="V62" i="5"/>
  <c r="U62" i="5"/>
  <c r="T62" i="5"/>
  <c r="S62" i="5"/>
  <c r="R62" i="5"/>
  <c r="Q62" i="5"/>
  <c r="P62" i="5"/>
  <c r="P65" i="5" s="1"/>
  <c r="O62" i="5"/>
  <c r="N62" i="5"/>
  <c r="M62" i="5"/>
  <c r="L62" i="5"/>
  <c r="K62" i="5"/>
  <c r="J62" i="5"/>
  <c r="I62" i="5"/>
  <c r="H62" i="5"/>
  <c r="H65" i="5" s="1"/>
  <c r="G62" i="5"/>
  <c r="F62" i="5"/>
  <c r="E62" i="5"/>
  <c r="W61" i="5"/>
  <c r="BF61" i="5" s="1"/>
  <c r="BF60" i="5"/>
  <c r="W60" i="5"/>
  <c r="AO59" i="5"/>
  <c r="AO64" i="5" s="1"/>
  <c r="AN59" i="5"/>
  <c r="AM59" i="5"/>
  <c r="AL59" i="5"/>
  <c r="AL64" i="5" s="1"/>
  <c r="AK59" i="5"/>
  <c r="AK64" i="5" s="1"/>
  <c r="AJ59" i="5"/>
  <c r="AJ64" i="5" s="1"/>
  <c r="AI59" i="5"/>
  <c r="AI64" i="5" s="1"/>
  <c r="AH59" i="5"/>
  <c r="AH64" i="5" s="1"/>
  <c r="AG59" i="5"/>
  <c r="AG64" i="5" s="1"/>
  <c r="AF59" i="5"/>
  <c r="AE59" i="5"/>
  <c r="AD59" i="5"/>
  <c r="AD64" i="5" s="1"/>
  <c r="AC59" i="5"/>
  <c r="AC64" i="5" s="1"/>
  <c r="AB59" i="5"/>
  <c r="AB64" i="5" s="1"/>
  <c r="AA59" i="5"/>
  <c r="AA64" i="5" s="1"/>
  <c r="Z59" i="5"/>
  <c r="AX59" i="5" s="1"/>
  <c r="W59" i="5"/>
  <c r="BF59" i="5" s="1"/>
  <c r="AX58" i="5"/>
  <c r="W58" i="5"/>
  <c r="W62" i="5" s="1"/>
  <c r="BF57" i="5"/>
  <c r="AX57" i="5"/>
  <c r="W57" i="5"/>
  <c r="AX56" i="5"/>
  <c r="W56" i="5"/>
  <c r="BF56" i="5" s="1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AX55" i="5" s="1"/>
  <c r="W55" i="5"/>
  <c r="U55" i="5"/>
  <c r="U64" i="5" s="1"/>
  <c r="T55" i="5"/>
  <c r="T64" i="5" s="1"/>
  <c r="S55" i="5"/>
  <c r="S64" i="5" s="1"/>
  <c r="R55" i="5"/>
  <c r="R64" i="5" s="1"/>
  <c r="Q55" i="5"/>
  <c r="Q64" i="5" s="1"/>
  <c r="Q65" i="5" s="1"/>
  <c r="P55" i="5"/>
  <c r="P64" i="5" s="1"/>
  <c r="O55" i="5"/>
  <c r="O64" i="5" s="1"/>
  <c r="N55" i="5"/>
  <c r="N64" i="5" s="1"/>
  <c r="M55" i="5"/>
  <c r="M64" i="5" s="1"/>
  <c r="L55" i="5"/>
  <c r="L64" i="5" s="1"/>
  <c r="K55" i="5"/>
  <c r="K64" i="5" s="1"/>
  <c r="J55" i="5"/>
  <c r="J64" i="5" s="1"/>
  <c r="I55" i="5"/>
  <c r="I64" i="5" s="1"/>
  <c r="I65" i="5" s="1"/>
  <c r="H55" i="5"/>
  <c r="H64" i="5" s="1"/>
  <c r="G55" i="5"/>
  <c r="G64" i="5" s="1"/>
  <c r="F55" i="5"/>
  <c r="F64" i="5" s="1"/>
  <c r="E55" i="5"/>
  <c r="E64" i="5" s="1"/>
  <c r="AX54" i="5"/>
  <c r="W54" i="5"/>
  <c r="BF54" i="5" s="1"/>
  <c r="AX53" i="5"/>
  <c r="N53" i="5"/>
  <c r="M53" i="5"/>
  <c r="L53" i="5"/>
  <c r="K53" i="5"/>
  <c r="J53" i="5"/>
  <c r="I53" i="5"/>
  <c r="H53" i="5"/>
  <c r="G53" i="5"/>
  <c r="F53" i="5"/>
  <c r="W53" i="5" s="1"/>
  <c r="BF53" i="5" s="1"/>
  <c r="E53" i="5"/>
  <c r="AX52" i="5"/>
  <c r="W52" i="5"/>
  <c r="BF52" i="5" s="1"/>
  <c r="AX49" i="5"/>
  <c r="W49" i="5"/>
  <c r="BF49" i="5" s="1"/>
  <c r="BF48" i="5"/>
  <c r="AX48" i="5"/>
  <c r="W48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AX47" i="5" s="1"/>
  <c r="W47" i="5"/>
  <c r="AX46" i="5"/>
  <c r="W46" i="5"/>
  <c r="BF46" i="5" s="1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AX45" i="5" s="1"/>
  <c r="W45" i="5"/>
  <c r="BF45" i="5" s="1"/>
  <c r="AX44" i="5"/>
  <c r="W44" i="5"/>
  <c r="BF44" i="5" s="1"/>
  <c r="W41" i="5"/>
  <c r="BF41" i="5" s="1"/>
  <c r="BF40" i="5"/>
  <c r="W40" i="5"/>
  <c r="AX39" i="5"/>
  <c r="BF39" i="5" s="1"/>
  <c r="BF38" i="5"/>
  <c r="AX38" i="5"/>
  <c r="W38" i="5"/>
  <c r="AX37" i="5"/>
  <c r="BF37" i="5" s="1"/>
  <c r="W37" i="5"/>
  <c r="AX36" i="5"/>
  <c r="W36" i="5"/>
  <c r="BF36" i="5" s="1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AX35" i="5" s="1"/>
  <c r="V35" i="5"/>
  <c r="V64" i="5" s="1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W35" i="5" s="1"/>
  <c r="E35" i="5"/>
  <c r="AX34" i="5"/>
  <c r="W34" i="5"/>
  <c r="BF34" i="5" s="1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W33" i="5" s="1"/>
  <c r="W32" i="5"/>
  <c r="AE27" i="5"/>
  <c r="AD27" i="5"/>
  <c r="AC27" i="5"/>
  <c r="AB27" i="5"/>
  <c r="AA27" i="5"/>
  <c r="Z27" i="5"/>
  <c r="Y27" i="5"/>
  <c r="AX27" i="5" s="1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W27" i="5" s="1"/>
  <c r="BF27" i="5" s="1"/>
  <c r="BF26" i="5"/>
  <c r="AX26" i="5"/>
  <c r="W26" i="5"/>
  <c r="AX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W25" i="5" s="1"/>
  <c r="BF25" i="5" s="1"/>
  <c r="AX24" i="5"/>
  <c r="W24" i="5"/>
  <c r="BF24" i="5" s="1"/>
  <c r="AN23" i="5"/>
  <c r="AN64" i="5" s="1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AX23" i="5" s="1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W23" i="5" s="1"/>
  <c r="BF23" i="5" s="1"/>
  <c r="F23" i="5"/>
  <c r="AX22" i="5"/>
  <c r="W22" i="5"/>
  <c r="BF22" i="5" s="1"/>
  <c r="AM17" i="5"/>
  <c r="AM15" i="5" s="1"/>
  <c r="AL17" i="5"/>
  <c r="AL15" i="5" s="1"/>
  <c r="AK17" i="5"/>
  <c r="AI17" i="5"/>
  <c r="AG17" i="5"/>
  <c r="AE17" i="5"/>
  <c r="AC17" i="5"/>
  <c r="AA17" i="5"/>
  <c r="Y17" i="5"/>
  <c r="Y15" i="5" s="1"/>
  <c r="BF16" i="5"/>
  <c r="AX16" i="5"/>
  <c r="AN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X15" i="5"/>
  <c r="W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BF15" i="5" s="1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BF14" i="5" s="1"/>
  <c r="AN13" i="5"/>
  <c r="AM13" i="5"/>
  <c r="AL13" i="5"/>
  <c r="AK13" i="5"/>
  <c r="AK7" i="5" s="1"/>
  <c r="AJ13" i="5"/>
  <c r="AI13" i="5"/>
  <c r="AH13" i="5"/>
  <c r="AG13" i="5"/>
  <c r="AF13" i="5"/>
  <c r="AE13" i="5"/>
  <c r="AD13" i="5"/>
  <c r="AC13" i="5"/>
  <c r="AC7" i="5" s="1"/>
  <c r="AB13" i="5"/>
  <c r="AA13" i="5"/>
  <c r="Z13" i="5"/>
  <c r="Y13" i="5"/>
  <c r="AX13" i="5" s="1"/>
  <c r="V13" i="5"/>
  <c r="U13" i="5"/>
  <c r="T13" i="5"/>
  <c r="T7" i="5" s="1"/>
  <c r="S13" i="5"/>
  <c r="R13" i="5"/>
  <c r="Q13" i="5"/>
  <c r="P13" i="5"/>
  <c r="O13" i="5"/>
  <c r="N13" i="5"/>
  <c r="M13" i="5"/>
  <c r="L13" i="5"/>
  <c r="L7" i="5" s="1"/>
  <c r="K13" i="5"/>
  <c r="J13" i="5"/>
  <c r="I13" i="5"/>
  <c r="H13" i="5"/>
  <c r="G13" i="5"/>
  <c r="W13" i="5" s="1"/>
  <c r="F13" i="5"/>
  <c r="AX12" i="5"/>
  <c r="AX6" i="5" s="1"/>
  <c r="AX62" i="5" s="1"/>
  <c r="AX65" i="5" s="1"/>
  <c r="W12" i="5"/>
  <c r="BF12" i="5" s="1"/>
  <c r="AN11" i="5"/>
  <c r="AM11" i="5"/>
  <c r="AL11" i="5"/>
  <c r="AK11" i="5"/>
  <c r="AJ11" i="5"/>
  <c r="AJ7" i="5" s="1"/>
  <c r="AI11" i="5"/>
  <c r="AH11" i="5"/>
  <c r="AG11" i="5"/>
  <c r="AF11" i="5"/>
  <c r="AE11" i="5"/>
  <c r="AD11" i="5"/>
  <c r="AC11" i="5"/>
  <c r="AB11" i="5"/>
  <c r="AB7" i="5" s="1"/>
  <c r="AA11" i="5"/>
  <c r="Z11" i="5"/>
  <c r="Y11" i="5"/>
  <c r="AX11" i="5" s="1"/>
  <c r="V11" i="5"/>
  <c r="U11" i="5"/>
  <c r="T11" i="5"/>
  <c r="S11" i="5"/>
  <c r="S7" i="5" s="1"/>
  <c r="R11" i="5"/>
  <c r="R7" i="5" s="1"/>
  <c r="Q11" i="5"/>
  <c r="P11" i="5"/>
  <c r="O11" i="5"/>
  <c r="N11" i="5"/>
  <c r="M11" i="5"/>
  <c r="L11" i="5"/>
  <c r="K11" i="5"/>
  <c r="K7" i="5" s="1"/>
  <c r="J11" i="5"/>
  <c r="J7" i="5" s="1"/>
  <c r="I11" i="5"/>
  <c r="H11" i="5"/>
  <c r="G11" i="5"/>
  <c r="F11" i="5"/>
  <c r="W11" i="5" s="1"/>
  <c r="AX10" i="5"/>
  <c r="W10" i="5"/>
  <c r="BF10" i="5" s="1"/>
  <c r="AN9" i="5"/>
  <c r="AM9" i="5"/>
  <c r="AL9" i="5"/>
  <c r="AK9" i="5"/>
  <c r="AJ9" i="5"/>
  <c r="AI9" i="5"/>
  <c r="AI7" i="5" s="1"/>
  <c r="AH9" i="5"/>
  <c r="AH7" i="5" s="1"/>
  <c r="AG9" i="5"/>
  <c r="AF9" i="5"/>
  <c r="AE9" i="5"/>
  <c r="AD9" i="5"/>
  <c r="AC9" i="5"/>
  <c r="AB9" i="5"/>
  <c r="AA9" i="5"/>
  <c r="AA7" i="5" s="1"/>
  <c r="Z9" i="5"/>
  <c r="Z7" i="5" s="1"/>
  <c r="Y9" i="5"/>
  <c r="AX9" i="5" s="1"/>
  <c r="W9" i="5"/>
  <c r="AX8" i="5"/>
  <c r="BF8" i="5" s="1"/>
  <c r="W8" i="5"/>
  <c r="BE7" i="5"/>
  <c r="BE64" i="5" s="1"/>
  <c r="BD7" i="5"/>
  <c r="BD64" i="5" s="1"/>
  <c r="BC7" i="5"/>
  <c r="BB7" i="5"/>
  <c r="BB64" i="5" s="1"/>
  <c r="BA7" i="5"/>
  <c r="BA64" i="5" s="1"/>
  <c r="AZ7" i="5"/>
  <c r="AZ64" i="5" s="1"/>
  <c r="AY7" i="5"/>
  <c r="AY64" i="5" s="1"/>
  <c r="AW7" i="5"/>
  <c r="AW64" i="5" s="1"/>
  <c r="AV7" i="5"/>
  <c r="AV64" i="5" s="1"/>
  <c r="AU7" i="5"/>
  <c r="AT7" i="5"/>
  <c r="AT64" i="5" s="1"/>
  <c r="AS7" i="5"/>
  <c r="AS64" i="5" s="1"/>
  <c r="AR7" i="5"/>
  <c r="AR64" i="5" s="1"/>
  <c r="AQ7" i="5"/>
  <c r="AQ64" i="5" s="1"/>
  <c r="AP7" i="5"/>
  <c r="AO7" i="5"/>
  <c r="AN7" i="5"/>
  <c r="AM7" i="5"/>
  <c r="AL7" i="5"/>
  <c r="AG7" i="5"/>
  <c r="AF7" i="5"/>
  <c r="AE7" i="5"/>
  <c r="AD7" i="5"/>
  <c r="Y7" i="5"/>
  <c r="X7" i="5"/>
  <c r="U7" i="5"/>
  <c r="Q7" i="5"/>
  <c r="P7" i="5"/>
  <c r="O7" i="5"/>
  <c r="N7" i="5"/>
  <c r="M7" i="5"/>
  <c r="I7" i="5"/>
  <c r="H7" i="5"/>
  <c r="G7" i="5"/>
  <c r="F7" i="5"/>
  <c r="E7" i="5"/>
  <c r="BF7" i="5" s="1"/>
  <c r="BF64" i="5" s="1"/>
  <c r="BE6" i="5"/>
  <c r="BE62" i="5" s="1"/>
  <c r="BE65" i="5" s="1"/>
  <c r="BD6" i="5"/>
  <c r="BD62" i="5" s="1"/>
  <c r="BD65" i="5" s="1"/>
  <c r="BC6" i="5"/>
  <c r="BC62" i="5" s="1"/>
  <c r="BC65" i="5" s="1"/>
  <c r="BB6" i="5"/>
  <c r="BB62" i="5" s="1"/>
  <c r="BB65" i="5" s="1"/>
  <c r="BA6" i="5"/>
  <c r="BA62" i="5" s="1"/>
  <c r="BA65" i="5" s="1"/>
  <c r="AZ6" i="5"/>
  <c r="AY6" i="5"/>
  <c r="AY62" i="5" s="1"/>
  <c r="AY65" i="5" s="1"/>
  <c r="AW6" i="5"/>
  <c r="AW62" i="5" s="1"/>
  <c r="AW65" i="5" s="1"/>
  <c r="AV6" i="5"/>
  <c r="AV62" i="5" s="1"/>
  <c r="AV65" i="5" s="1"/>
  <c r="AU6" i="5"/>
  <c r="AU62" i="5" s="1"/>
  <c r="AU65" i="5" s="1"/>
  <c r="AT6" i="5"/>
  <c r="AT62" i="5" s="1"/>
  <c r="AT65" i="5" s="1"/>
  <c r="AS6" i="5"/>
  <c r="AS62" i="5" s="1"/>
  <c r="AS65" i="5" s="1"/>
  <c r="AR6" i="5"/>
  <c r="AQ6" i="5"/>
  <c r="AQ62" i="5" s="1"/>
  <c r="AQ65" i="5" s="1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BF6" i="5" s="1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N5" i="5" s="1"/>
  <c r="AO5" i="5" s="1"/>
  <c r="AP5" i="5" s="1"/>
  <c r="AQ5" i="5" s="1"/>
  <c r="AR5" i="5" s="1"/>
  <c r="AS5" i="5" s="1"/>
  <c r="AT5" i="5" s="1"/>
  <c r="AU5" i="5" s="1"/>
  <c r="AV5" i="5" s="1"/>
  <c r="AW5" i="5" s="1"/>
  <c r="AX5" i="5" s="1"/>
  <c r="AY5" i="5" s="1"/>
  <c r="AZ5" i="5" s="1"/>
  <c r="BA5" i="5" s="1"/>
  <c r="BB5" i="5" s="1"/>
  <c r="BC5" i="5" s="1"/>
  <c r="BD5" i="5" s="1"/>
  <c r="BE5" i="5" s="1"/>
  <c r="G5" i="5"/>
  <c r="F5" i="5"/>
  <c r="AB3" i="5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AA3" i="5"/>
  <c r="Z3" i="5"/>
  <c r="Y3" i="5"/>
  <c r="I3" i="5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H3" i="5"/>
  <c r="G3" i="5"/>
  <c r="J65" i="5" l="1"/>
  <c r="R65" i="5"/>
  <c r="BF11" i="5"/>
  <c r="W7" i="5"/>
  <c r="W64" i="5"/>
  <c r="W65" i="5" s="1"/>
  <c r="BF35" i="5"/>
  <c r="BF47" i="5"/>
  <c r="K65" i="5"/>
  <c r="S65" i="5"/>
  <c r="AC65" i="5"/>
  <c r="AK65" i="5"/>
  <c r="BF13" i="5"/>
  <c r="L65" i="5"/>
  <c r="T65" i="5"/>
  <c r="AD65" i="5"/>
  <c r="AL65" i="5"/>
  <c r="E65" i="5"/>
  <c r="M65" i="5"/>
  <c r="U65" i="5"/>
  <c r="F65" i="5"/>
  <c r="N65" i="5"/>
  <c r="AN65" i="5"/>
  <c r="BF62" i="5"/>
  <c r="BF65" i="5" s="1"/>
  <c r="BF9" i="5"/>
  <c r="AX7" i="5"/>
  <c r="AX64" i="5" s="1"/>
  <c r="G65" i="5"/>
  <c r="O65" i="5"/>
  <c r="AG65" i="5"/>
  <c r="AO65" i="5"/>
  <c r="W6" i="5"/>
  <c r="AX17" i="5"/>
  <c r="BF17" i="5" s="1"/>
  <c r="BF55" i="5"/>
  <c r="Y64" i="5"/>
  <c r="Y65" i="5" s="1"/>
  <c r="BF58" i="5"/>
  <c r="Z64" i="5"/>
  <c r="Z65" i="5" s="1"/>
  <c r="BH96" i="4" l="1"/>
  <c r="BH95" i="4"/>
  <c r="BH94" i="4"/>
  <c r="AS91" i="4"/>
  <c r="AR91" i="4"/>
  <c r="AQ91" i="4"/>
  <c r="AP91" i="4"/>
  <c r="AO91" i="4"/>
  <c r="AN91" i="4"/>
  <c r="AN89" i="4" s="1"/>
  <c r="AN61" i="4" s="1"/>
  <c r="AM91" i="4"/>
  <c r="AL91" i="4"/>
  <c r="BH91" i="4" s="1"/>
  <c r="BH90" i="4"/>
  <c r="AX89" i="4"/>
  <c r="AW89" i="4"/>
  <c r="AV89" i="4"/>
  <c r="AU89" i="4"/>
  <c r="AU61" i="4" s="1"/>
  <c r="AT89" i="4"/>
  <c r="AS89" i="4"/>
  <c r="AR89" i="4"/>
  <c r="AQ89" i="4"/>
  <c r="AP89" i="4"/>
  <c r="AO89" i="4"/>
  <c r="AM89" i="4"/>
  <c r="AM61" i="4" s="1"/>
  <c r="AL89" i="4"/>
  <c r="AX88" i="4"/>
  <c r="AW88" i="4"/>
  <c r="AV88" i="4"/>
  <c r="AU88" i="4"/>
  <c r="AT88" i="4"/>
  <c r="AS88" i="4"/>
  <c r="AS60" i="4" s="1"/>
  <c r="AS32" i="4" s="1"/>
  <c r="AS97" i="4" s="1"/>
  <c r="AR88" i="4"/>
  <c r="AR60" i="4" s="1"/>
  <c r="AQ88" i="4"/>
  <c r="AQ60" i="4" s="1"/>
  <c r="AQ32" i="4" s="1"/>
  <c r="AQ97" i="4" s="1"/>
  <c r="AP88" i="4"/>
  <c r="AO88" i="4"/>
  <c r="BH88" i="4" s="1"/>
  <c r="AN88" i="4"/>
  <c r="AM88" i="4"/>
  <c r="AL88" i="4"/>
  <c r="BH87" i="4"/>
  <c r="BH86" i="4"/>
  <c r="BH85" i="4"/>
  <c r="BH84" i="4"/>
  <c r="BH83" i="4"/>
  <c r="BH82" i="4"/>
  <c r="BH81" i="4"/>
  <c r="BH80" i="4"/>
  <c r="BH79" i="4"/>
  <c r="BH78" i="4"/>
  <c r="BH77" i="4"/>
  <c r="BH76" i="4"/>
  <c r="BH75" i="4"/>
  <c r="BH74" i="4"/>
  <c r="BH73" i="4"/>
  <c r="BH72" i="4"/>
  <c r="BH71" i="4"/>
  <c r="BH70" i="4"/>
  <c r="BH69" i="4"/>
  <c r="BH68" i="4"/>
  <c r="BH67" i="4"/>
  <c r="BH66" i="4"/>
  <c r="BH65" i="4"/>
  <c r="BH64" i="4"/>
  <c r="BH63" i="4"/>
  <c r="BH62" i="4"/>
  <c r="BG61" i="4"/>
  <c r="BF61" i="4"/>
  <c r="BE61" i="4"/>
  <c r="BD61" i="4"/>
  <c r="BC61" i="4"/>
  <c r="BB61" i="4"/>
  <c r="BB33" i="4" s="1"/>
  <c r="BA61" i="4"/>
  <c r="AZ61" i="4"/>
  <c r="AY61" i="4"/>
  <c r="AX61" i="4"/>
  <c r="AW61" i="4"/>
  <c r="AV61" i="4"/>
  <c r="AT61" i="4"/>
  <c r="AT33" i="4" s="1"/>
  <c r="AT99" i="4" s="1"/>
  <c r="AS61" i="4"/>
  <c r="AR61" i="4"/>
  <c r="AQ61" i="4"/>
  <c r="AP61" i="4"/>
  <c r="AO61" i="4"/>
  <c r="AL61" i="4"/>
  <c r="AL33" i="4" s="1"/>
  <c r="AL99" i="4" s="1"/>
  <c r="AK61" i="4"/>
  <c r="AJ61" i="4"/>
  <c r="AI61" i="4"/>
  <c r="AH61" i="4"/>
  <c r="AG61" i="4"/>
  <c r="AF61" i="4"/>
  <c r="AE61" i="4"/>
  <c r="AD61" i="4"/>
  <c r="AD33" i="4" s="1"/>
  <c r="AD99" i="4" s="1"/>
  <c r="AC61" i="4"/>
  <c r="AB61" i="4"/>
  <c r="AA61" i="4"/>
  <c r="Z61" i="4"/>
  <c r="Y61" i="4"/>
  <c r="W61" i="4"/>
  <c r="V61" i="4"/>
  <c r="U61" i="4"/>
  <c r="U33" i="4" s="1"/>
  <c r="U99" i="4" s="1"/>
  <c r="T61" i="4"/>
  <c r="S61" i="4"/>
  <c r="R61" i="4"/>
  <c r="Q61" i="4"/>
  <c r="P61" i="4"/>
  <c r="O61" i="4"/>
  <c r="N61" i="4"/>
  <c r="M61" i="4"/>
  <c r="M33" i="4" s="1"/>
  <c r="M99" i="4" s="1"/>
  <c r="L61" i="4"/>
  <c r="K61" i="4"/>
  <c r="J61" i="4"/>
  <c r="I61" i="4"/>
  <c r="H61" i="4"/>
  <c r="G61" i="4"/>
  <c r="BG60" i="4"/>
  <c r="BG32" i="4" s="1"/>
  <c r="BF60" i="4"/>
  <c r="BE60" i="4"/>
  <c r="BD60" i="4"/>
  <c r="BC60" i="4"/>
  <c r="BB60" i="4"/>
  <c r="BA60" i="4"/>
  <c r="AZ60" i="4"/>
  <c r="AX60" i="4"/>
  <c r="AX32" i="4" s="1"/>
  <c r="AX97" i="4" s="1"/>
  <c r="AX100" i="4" s="1"/>
  <c r="AW60" i="4"/>
  <c r="AV60" i="4"/>
  <c r="AU60" i="4"/>
  <c r="AT60" i="4"/>
  <c r="AP60" i="4"/>
  <c r="AP32" i="4" s="1"/>
  <c r="AP97" i="4" s="1"/>
  <c r="AO60" i="4"/>
  <c r="AN60" i="4"/>
  <c r="AM60" i="4"/>
  <c r="AL60" i="4"/>
  <c r="AK60" i="4"/>
  <c r="AJ60" i="4"/>
  <c r="AI60" i="4"/>
  <c r="AH60" i="4"/>
  <c r="AH32" i="4" s="1"/>
  <c r="AH97" i="4" s="1"/>
  <c r="AG60" i="4"/>
  <c r="AF60" i="4"/>
  <c r="AE60" i="4"/>
  <c r="AD60" i="4"/>
  <c r="AC60" i="4"/>
  <c r="AB60" i="4"/>
  <c r="AA60" i="4"/>
  <c r="Z60" i="4"/>
  <c r="Z32" i="4" s="1"/>
  <c r="Z97" i="4" s="1"/>
  <c r="Y60" i="4"/>
  <c r="W60" i="4"/>
  <c r="V60" i="4"/>
  <c r="U60" i="4"/>
  <c r="T60" i="4"/>
  <c r="S60" i="4"/>
  <c r="R60" i="4"/>
  <c r="Q60" i="4"/>
  <c r="Q32" i="4" s="1"/>
  <c r="Q97" i="4" s="1"/>
  <c r="P60" i="4"/>
  <c r="O60" i="4"/>
  <c r="N60" i="4"/>
  <c r="M60" i="4"/>
  <c r="L60" i="4"/>
  <c r="K60" i="4"/>
  <c r="J60" i="4"/>
  <c r="I60" i="4"/>
  <c r="I32" i="4" s="1"/>
  <c r="I97" i="4" s="1"/>
  <c r="H60" i="4"/>
  <c r="G60" i="4"/>
  <c r="BH59" i="4"/>
  <c r="BH58" i="4"/>
  <c r="BH57" i="4"/>
  <c r="BH56" i="4"/>
  <c r="BH55" i="4"/>
  <c r="BH54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V53" i="4"/>
  <c r="U53" i="4"/>
  <c r="T53" i="4"/>
  <c r="S53" i="4"/>
  <c r="S35" i="4" s="1"/>
  <c r="S33" i="4" s="1"/>
  <c r="R53" i="4"/>
  <c r="Q53" i="4"/>
  <c r="P53" i="4"/>
  <c r="O53" i="4"/>
  <c r="N53" i="4"/>
  <c r="M53" i="4"/>
  <c r="L53" i="4"/>
  <c r="K53" i="4"/>
  <c r="K35" i="4" s="1"/>
  <c r="K33" i="4" s="1"/>
  <c r="J53" i="4"/>
  <c r="I53" i="4"/>
  <c r="H53" i="4"/>
  <c r="G53" i="4"/>
  <c r="BH53" i="4" s="1"/>
  <c r="BH52" i="4"/>
  <c r="O51" i="4"/>
  <c r="N51" i="4"/>
  <c r="M51" i="4"/>
  <c r="L51" i="4"/>
  <c r="K51" i="4"/>
  <c r="J51" i="4"/>
  <c r="I51" i="4"/>
  <c r="H51" i="4"/>
  <c r="G51" i="4"/>
  <c r="BH51" i="4" s="1"/>
  <c r="BH50" i="4"/>
  <c r="BH49" i="4"/>
  <c r="BH48" i="4"/>
  <c r="BH47" i="4"/>
  <c r="BH46" i="4"/>
  <c r="AS45" i="4"/>
  <c r="AR45" i="4"/>
  <c r="AQ45" i="4"/>
  <c r="AQ35" i="4" s="1"/>
  <c r="AQ33" i="4" s="1"/>
  <c r="AP45" i="4"/>
  <c r="AO45" i="4"/>
  <c r="AN45" i="4"/>
  <c r="AM45" i="4"/>
  <c r="AL45" i="4"/>
  <c r="AK45" i="4"/>
  <c r="AJ45" i="4"/>
  <c r="AI45" i="4"/>
  <c r="AI35" i="4" s="1"/>
  <c r="AI33" i="4" s="1"/>
  <c r="AH45" i="4"/>
  <c r="AG45" i="4"/>
  <c r="AF45" i="4"/>
  <c r="AE45" i="4"/>
  <c r="AD45" i="4"/>
  <c r="AC45" i="4"/>
  <c r="AB45" i="4"/>
  <c r="AA45" i="4"/>
  <c r="AA35" i="4" s="1"/>
  <c r="AA33" i="4" s="1"/>
  <c r="V45" i="4"/>
  <c r="U45" i="4"/>
  <c r="T45" i="4"/>
  <c r="S45" i="4"/>
  <c r="R45" i="4"/>
  <c r="Q45" i="4"/>
  <c r="P45" i="4"/>
  <c r="O45" i="4"/>
  <c r="N45" i="4"/>
  <c r="BH45" i="4" s="1"/>
  <c r="BH44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I35" i="4" s="1"/>
  <c r="I33" i="4" s="1"/>
  <c r="I99" i="4" s="1"/>
  <c r="H43" i="4"/>
  <c r="G43" i="4"/>
  <c r="BH43" i="4" s="1"/>
  <c r="BH42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BH41" i="4" s="1"/>
  <c r="AC41" i="4"/>
  <c r="AB41" i="4"/>
  <c r="AA41" i="4"/>
  <c r="BH40" i="4"/>
  <c r="AQ39" i="4"/>
  <c r="AP39" i="4"/>
  <c r="AP35" i="4" s="1"/>
  <c r="AP33" i="4" s="1"/>
  <c r="AO39" i="4"/>
  <c r="AO35" i="4" s="1"/>
  <c r="AO33" i="4" s="1"/>
  <c r="AN39" i="4"/>
  <c r="AM39" i="4"/>
  <c r="AL39" i="4"/>
  <c r="AK39" i="4"/>
  <c r="AK35" i="4" s="1"/>
  <c r="AK33" i="4" s="1"/>
  <c r="AJ39" i="4"/>
  <c r="AI39" i="4"/>
  <c r="AH39" i="4"/>
  <c r="AG39" i="4"/>
  <c r="AF39" i="4"/>
  <c r="AE39" i="4"/>
  <c r="AD39" i="4"/>
  <c r="AC39" i="4"/>
  <c r="AC35" i="4" s="1"/>
  <c r="AC33" i="4" s="1"/>
  <c r="AB39" i="4"/>
  <c r="AA39" i="4"/>
  <c r="V39" i="4"/>
  <c r="U39" i="4"/>
  <c r="T39" i="4"/>
  <c r="S39" i="4"/>
  <c r="R39" i="4"/>
  <c r="Q39" i="4"/>
  <c r="Q35" i="4" s="1"/>
  <c r="Q33" i="4" s="1"/>
  <c r="Q99" i="4" s="1"/>
  <c r="P39" i="4"/>
  <c r="O39" i="4"/>
  <c r="N39" i="4"/>
  <c r="M39" i="4"/>
  <c r="K39" i="4"/>
  <c r="J39" i="4"/>
  <c r="I39" i="4"/>
  <c r="H39" i="4"/>
  <c r="G39" i="4"/>
  <c r="BH39" i="4" s="1"/>
  <c r="BH38" i="4"/>
  <c r="AN37" i="4"/>
  <c r="AN35" i="4" s="1"/>
  <c r="AM37" i="4"/>
  <c r="AL37" i="4"/>
  <c r="AK37" i="4"/>
  <c r="AJ37" i="4"/>
  <c r="AJ35" i="4" s="1"/>
  <c r="AJ33" i="4" s="1"/>
  <c r="AI37" i="4"/>
  <c r="AH37" i="4"/>
  <c r="AH35" i="4" s="1"/>
  <c r="AH33" i="4" s="1"/>
  <c r="AG37" i="4"/>
  <c r="AG35" i="4" s="1"/>
  <c r="AG33" i="4" s="1"/>
  <c r="AF37" i="4"/>
  <c r="AF35" i="4" s="1"/>
  <c r="AF33" i="4" s="1"/>
  <c r="AE37" i="4"/>
  <c r="AD37" i="4"/>
  <c r="AC37" i="4"/>
  <c r="AB37" i="4"/>
  <c r="AB35" i="4" s="1"/>
  <c r="AB33" i="4" s="1"/>
  <c r="AA37" i="4"/>
  <c r="V37" i="4"/>
  <c r="U37" i="4"/>
  <c r="T37" i="4"/>
  <c r="S37" i="4"/>
  <c r="R37" i="4"/>
  <c r="Q37" i="4"/>
  <c r="P37" i="4"/>
  <c r="P35" i="4" s="1"/>
  <c r="P33" i="4" s="1"/>
  <c r="O37" i="4"/>
  <c r="O35" i="4" s="1"/>
  <c r="O33" i="4" s="1"/>
  <c r="N37" i="4"/>
  <c r="M37" i="4"/>
  <c r="L37" i="4"/>
  <c r="K37" i="4"/>
  <c r="J37" i="4"/>
  <c r="I37" i="4"/>
  <c r="H37" i="4"/>
  <c r="H35" i="4" s="1"/>
  <c r="H33" i="4" s="1"/>
  <c r="G37" i="4"/>
  <c r="BH37" i="4" s="1"/>
  <c r="BH36" i="4"/>
  <c r="BG35" i="4"/>
  <c r="BF35" i="4"/>
  <c r="BE35" i="4"/>
  <c r="BD35" i="4"/>
  <c r="BC35" i="4"/>
  <c r="BC33" i="4" s="1"/>
  <c r="BB35" i="4"/>
  <c r="BA35" i="4"/>
  <c r="AZ35" i="4"/>
  <c r="AY35" i="4"/>
  <c r="AY33" i="4" s="1"/>
  <c r="AX35" i="4"/>
  <c r="AW35" i="4"/>
  <c r="AV35" i="4"/>
  <c r="AU35" i="4"/>
  <c r="AU33" i="4" s="1"/>
  <c r="AU99" i="4" s="1"/>
  <c r="AT35" i="4"/>
  <c r="AS35" i="4"/>
  <c r="AR35" i="4"/>
  <c r="AR33" i="4" s="1"/>
  <c r="AR99" i="4" s="1"/>
  <c r="AM35" i="4"/>
  <c r="AM33" i="4" s="1"/>
  <c r="AM99" i="4" s="1"/>
  <c r="AL35" i="4"/>
  <c r="AE35" i="4"/>
  <c r="AE33" i="4" s="1"/>
  <c r="AD35" i="4"/>
  <c r="Z35" i="4"/>
  <c r="Y35" i="4"/>
  <c r="W35" i="4"/>
  <c r="V35" i="4"/>
  <c r="V33" i="4" s="1"/>
  <c r="U35" i="4"/>
  <c r="T35" i="4"/>
  <c r="R35" i="4"/>
  <c r="R33" i="4" s="1"/>
  <c r="R99" i="4" s="1"/>
  <c r="N35" i="4"/>
  <c r="N33" i="4" s="1"/>
  <c r="M35" i="4"/>
  <c r="L35" i="4"/>
  <c r="J35" i="4"/>
  <c r="J33" i="4" s="1"/>
  <c r="BG34" i="4"/>
  <c r="BF34" i="4"/>
  <c r="BE34" i="4"/>
  <c r="BE32" i="4" s="1"/>
  <c r="BD34" i="4"/>
  <c r="BD32" i="4" s="1"/>
  <c r="BC34" i="4"/>
  <c r="BB34" i="4"/>
  <c r="BA34" i="4"/>
  <c r="AZ34" i="4"/>
  <c r="AZ32" i="4" s="1"/>
  <c r="AY34" i="4"/>
  <c r="AX34" i="4"/>
  <c r="AW34" i="4"/>
  <c r="AV34" i="4"/>
  <c r="AV32" i="4" s="1"/>
  <c r="AV97" i="4" s="1"/>
  <c r="AV100" i="4" s="1"/>
  <c r="AU34" i="4"/>
  <c r="AT34" i="4"/>
  <c r="AS34" i="4"/>
  <c r="AR34" i="4"/>
  <c r="AR32" i="4" s="1"/>
  <c r="AR97" i="4" s="1"/>
  <c r="AR100" i="4" s="1"/>
  <c r="AQ34" i="4"/>
  <c r="AP34" i="4"/>
  <c r="AO34" i="4"/>
  <c r="AN34" i="4"/>
  <c r="AN32" i="4" s="1"/>
  <c r="AN97" i="4" s="1"/>
  <c r="AM34" i="4"/>
  <c r="AL34" i="4"/>
  <c r="AK34" i="4"/>
  <c r="AJ34" i="4"/>
  <c r="AJ32" i="4" s="1"/>
  <c r="AJ97" i="4" s="1"/>
  <c r="AI34" i="4"/>
  <c r="AH34" i="4"/>
  <c r="AG34" i="4"/>
  <c r="AF34" i="4"/>
  <c r="AF32" i="4" s="1"/>
  <c r="AF97" i="4" s="1"/>
  <c r="AE34" i="4"/>
  <c r="AD34" i="4"/>
  <c r="AC34" i="4"/>
  <c r="AB34" i="4"/>
  <c r="AB32" i="4" s="1"/>
  <c r="AB97" i="4" s="1"/>
  <c r="AA34" i="4"/>
  <c r="Z34" i="4"/>
  <c r="Y34" i="4"/>
  <c r="W34" i="4"/>
  <c r="W32" i="4" s="1"/>
  <c r="W97" i="4" s="1"/>
  <c r="W100" i="4" s="1"/>
  <c r="V34" i="4"/>
  <c r="U34" i="4"/>
  <c r="T34" i="4"/>
  <c r="S34" i="4"/>
  <c r="S32" i="4" s="1"/>
  <c r="S97" i="4" s="1"/>
  <c r="R34" i="4"/>
  <c r="Q34" i="4"/>
  <c r="P34" i="4"/>
  <c r="O34" i="4"/>
  <c r="O32" i="4" s="1"/>
  <c r="O97" i="4" s="1"/>
  <c r="N34" i="4"/>
  <c r="M34" i="4"/>
  <c r="L34" i="4"/>
  <c r="K34" i="4"/>
  <c r="K32" i="4" s="1"/>
  <c r="K97" i="4" s="1"/>
  <c r="J34" i="4"/>
  <c r="I34" i="4"/>
  <c r="H34" i="4"/>
  <c r="G34" i="4"/>
  <c r="G32" i="4" s="1"/>
  <c r="BG33" i="4"/>
  <c r="BG99" i="4" s="1"/>
  <c r="BF33" i="4"/>
  <c r="BE33" i="4"/>
  <c r="BE99" i="4" s="1"/>
  <c r="BD33" i="4"/>
  <c r="BD99" i="4" s="1"/>
  <c r="BA33" i="4"/>
  <c r="BA99" i="4" s="1"/>
  <c r="AZ33" i="4"/>
  <c r="AZ99" i="4" s="1"/>
  <c r="AX33" i="4"/>
  <c r="AW33" i="4"/>
  <c r="AW99" i="4" s="1"/>
  <c r="AV33" i="4"/>
  <c r="AV99" i="4" s="1"/>
  <c r="AS33" i="4"/>
  <c r="Z33" i="4"/>
  <c r="Y33" i="4"/>
  <c r="Y99" i="4" s="1"/>
  <c r="W33" i="4"/>
  <c r="W99" i="4" s="1"/>
  <c r="T33" i="4"/>
  <c r="T99" i="4" s="1"/>
  <c r="L33" i="4"/>
  <c r="BF32" i="4"/>
  <c r="BF97" i="4" s="1"/>
  <c r="BF100" i="4" s="1"/>
  <c r="BC32" i="4"/>
  <c r="BB32" i="4"/>
  <c r="BA32" i="4"/>
  <c r="AW32" i="4"/>
  <c r="AW97" i="4" s="1"/>
  <c r="AW100" i="4" s="1"/>
  <c r="AU32" i="4"/>
  <c r="AU97" i="4" s="1"/>
  <c r="AU100" i="4" s="1"/>
  <c r="AT32" i="4"/>
  <c r="AO32" i="4"/>
  <c r="AO97" i="4" s="1"/>
  <c r="AM32" i="4"/>
  <c r="AM97" i="4" s="1"/>
  <c r="AL32" i="4"/>
  <c r="AK32" i="4"/>
  <c r="AK97" i="4" s="1"/>
  <c r="AI32" i="4"/>
  <c r="AI97" i="4" s="1"/>
  <c r="AG32" i="4"/>
  <c r="AG97" i="4" s="1"/>
  <c r="AE32" i="4"/>
  <c r="AE97" i="4" s="1"/>
  <c r="AD32" i="4"/>
  <c r="AC32" i="4"/>
  <c r="AC97" i="4" s="1"/>
  <c r="AA32" i="4"/>
  <c r="AA97" i="4" s="1"/>
  <c r="Y32" i="4"/>
  <c r="Y97" i="4" s="1"/>
  <c r="V32" i="4"/>
  <c r="V97" i="4" s="1"/>
  <c r="U32" i="4"/>
  <c r="T32" i="4"/>
  <c r="T97" i="4" s="1"/>
  <c r="R32" i="4"/>
  <c r="R97" i="4" s="1"/>
  <c r="R100" i="4" s="1"/>
  <c r="P32" i="4"/>
  <c r="P97" i="4" s="1"/>
  <c r="N32" i="4"/>
  <c r="N97" i="4" s="1"/>
  <c r="M32" i="4"/>
  <c r="L32" i="4"/>
  <c r="L97" i="4" s="1"/>
  <c r="J32" i="4"/>
  <c r="J97" i="4" s="1"/>
  <c r="H32" i="4"/>
  <c r="H97" i="4" s="1"/>
  <c r="BH31" i="4"/>
  <c r="BH30" i="4"/>
  <c r="BH29" i="4"/>
  <c r="BH28" i="4"/>
  <c r="BG27" i="4"/>
  <c r="BF27" i="4"/>
  <c r="BA27" i="4"/>
  <c r="AZ27" i="4"/>
  <c r="AX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U27" i="4"/>
  <c r="T27" i="4"/>
  <c r="S27" i="4"/>
  <c r="R27" i="4"/>
  <c r="Q27" i="4"/>
  <c r="M27" i="4"/>
  <c r="L27" i="4"/>
  <c r="K27" i="4"/>
  <c r="J27" i="4"/>
  <c r="I27" i="4"/>
  <c r="BF26" i="4"/>
  <c r="BC26" i="4"/>
  <c r="AY26" i="4"/>
  <c r="AX26" i="4"/>
  <c r="AW26" i="4"/>
  <c r="AV26" i="4"/>
  <c r="AU26" i="4"/>
  <c r="AU27" i="4" s="1"/>
  <c r="AT26" i="4"/>
  <c r="Z26" i="4"/>
  <c r="Y26" i="4"/>
  <c r="Y27" i="4" s="1"/>
  <c r="W26" i="4"/>
  <c r="W27" i="4" s="1"/>
  <c r="V26" i="4"/>
  <c r="V27" i="4" s="1"/>
  <c r="U26" i="4"/>
  <c r="T26" i="4"/>
  <c r="S26" i="4"/>
  <c r="R26" i="4"/>
  <c r="Q26" i="4"/>
  <c r="P26" i="4"/>
  <c r="P27" i="4" s="1"/>
  <c r="O26" i="4"/>
  <c r="O27" i="4" s="1"/>
  <c r="N26" i="4"/>
  <c r="N27" i="4" s="1"/>
  <c r="M26" i="4"/>
  <c r="L26" i="4"/>
  <c r="K26" i="4"/>
  <c r="J26" i="4"/>
  <c r="I26" i="4"/>
  <c r="H26" i="4"/>
  <c r="H27" i="4" s="1"/>
  <c r="G26" i="4"/>
  <c r="G27" i="4" s="1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E19" i="4" s="1"/>
  <c r="AD25" i="4"/>
  <c r="AC25" i="4"/>
  <c r="BH25" i="4" s="1"/>
  <c r="AB25" i="4"/>
  <c r="AA25" i="4"/>
  <c r="BH24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BH23" i="4" s="1"/>
  <c r="BH22" i="4"/>
  <c r="AP21" i="4"/>
  <c r="AP19" i="4" s="1"/>
  <c r="AO21" i="4"/>
  <c r="AO19" i="4" s="1"/>
  <c r="AN21" i="4"/>
  <c r="AN19" i="4" s="1"/>
  <c r="AM21" i="4"/>
  <c r="AL21" i="4"/>
  <c r="AK21" i="4"/>
  <c r="AJ21" i="4"/>
  <c r="AJ19" i="4" s="1"/>
  <c r="AI21" i="4"/>
  <c r="AI19" i="4" s="1"/>
  <c r="AH21" i="4"/>
  <c r="AH19" i="4" s="1"/>
  <c r="AG21" i="4"/>
  <c r="AG19" i="4" s="1"/>
  <c r="AF21" i="4"/>
  <c r="AF19" i="4" s="1"/>
  <c r="AE21" i="4"/>
  <c r="AD21" i="4"/>
  <c r="AC21" i="4"/>
  <c r="AB21" i="4"/>
  <c r="AB19" i="4" s="1"/>
  <c r="AA21" i="4"/>
  <c r="AA19" i="4" s="1"/>
  <c r="V21" i="4"/>
  <c r="V19" i="4" s="1"/>
  <c r="U21" i="4"/>
  <c r="T21" i="4"/>
  <c r="S21" i="4"/>
  <c r="R21" i="4"/>
  <c r="Q21" i="4"/>
  <c r="P21" i="4"/>
  <c r="P19" i="4" s="1"/>
  <c r="O21" i="4"/>
  <c r="O19" i="4" s="1"/>
  <c r="N21" i="4"/>
  <c r="N19" i="4" s="1"/>
  <c r="M21" i="4"/>
  <c r="L21" i="4"/>
  <c r="K21" i="4"/>
  <c r="J21" i="4"/>
  <c r="I21" i="4"/>
  <c r="H21" i="4"/>
  <c r="H19" i="4" s="1"/>
  <c r="G21" i="4"/>
  <c r="BH21" i="4" s="1"/>
  <c r="BH20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M19" i="4"/>
  <c r="AL19" i="4"/>
  <c r="AK19" i="4"/>
  <c r="AD19" i="4"/>
  <c r="AC19" i="4"/>
  <c r="Z19" i="4"/>
  <c r="Y19" i="4"/>
  <c r="U19" i="4"/>
  <c r="T19" i="4"/>
  <c r="S19" i="4"/>
  <c r="R19" i="4"/>
  <c r="Q19" i="4"/>
  <c r="M19" i="4"/>
  <c r="L19" i="4"/>
  <c r="K19" i="4"/>
  <c r="J19" i="4"/>
  <c r="I19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BH18" i="4" s="1"/>
  <c r="AS17" i="4"/>
  <c r="AR17" i="4"/>
  <c r="AQ17" i="4"/>
  <c r="AP17" i="4"/>
  <c r="AO17" i="4"/>
  <c r="AO7" i="4" s="1"/>
  <c r="AN17" i="4"/>
  <c r="AM17" i="4"/>
  <c r="AL17" i="4"/>
  <c r="AK17" i="4"/>
  <c r="AJ17" i="4"/>
  <c r="AI17" i="4"/>
  <c r="AH17" i="4"/>
  <c r="AG17" i="4"/>
  <c r="AG7" i="4" s="1"/>
  <c r="AF17" i="4"/>
  <c r="AE17" i="4"/>
  <c r="AD17" i="4"/>
  <c r="AC17" i="4"/>
  <c r="AB17" i="4"/>
  <c r="AA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BH17" i="4" s="1"/>
  <c r="G17" i="4"/>
  <c r="BH16" i="4"/>
  <c r="AS15" i="4"/>
  <c r="AS7" i="4" s="1"/>
  <c r="AR15" i="4"/>
  <c r="AR7" i="4" s="1"/>
  <c r="AQ15" i="4"/>
  <c r="AQ7" i="4" s="1"/>
  <c r="AP15" i="4"/>
  <c r="AO15" i="4"/>
  <c r="AN15" i="4"/>
  <c r="AM15" i="4"/>
  <c r="AL15" i="4"/>
  <c r="AK15" i="4"/>
  <c r="AK7" i="4" s="1"/>
  <c r="AJ15" i="4"/>
  <c r="AJ7" i="4" s="1"/>
  <c r="AI15" i="4"/>
  <c r="AI7" i="4" s="1"/>
  <c r="AH15" i="4"/>
  <c r="AG15" i="4"/>
  <c r="AF15" i="4"/>
  <c r="AE15" i="4"/>
  <c r="AD15" i="4"/>
  <c r="AC15" i="4"/>
  <c r="AC7" i="4" s="1"/>
  <c r="AB15" i="4"/>
  <c r="AB7" i="4" s="1"/>
  <c r="AA15" i="4"/>
  <c r="AA7" i="4" s="1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BH15" i="4" s="1"/>
  <c r="BH14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V13" i="4"/>
  <c r="V7" i="4" s="1"/>
  <c r="U13" i="4"/>
  <c r="T13" i="4"/>
  <c r="T7" i="4" s="1"/>
  <c r="S13" i="4"/>
  <c r="S7" i="4" s="1"/>
  <c r="R13" i="4"/>
  <c r="R7" i="4" s="1"/>
  <c r="Q13" i="4"/>
  <c r="P13" i="4"/>
  <c r="O13" i="4"/>
  <c r="N13" i="4"/>
  <c r="N7" i="4" s="1"/>
  <c r="M13" i="4"/>
  <c r="L13" i="4"/>
  <c r="L7" i="4" s="1"/>
  <c r="K13" i="4"/>
  <c r="K7" i="4" s="1"/>
  <c r="J13" i="4"/>
  <c r="BH13" i="4" s="1"/>
  <c r="I13" i="4"/>
  <c r="H13" i="4"/>
  <c r="G13" i="4"/>
  <c r="BH12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BH11" i="4" s="1"/>
  <c r="BH10" i="4"/>
  <c r="BH9" i="4"/>
  <c r="BH8" i="4"/>
  <c r="BG7" i="4"/>
  <c r="BF7" i="4"/>
  <c r="BF99" i="4" s="1"/>
  <c r="BE7" i="4"/>
  <c r="BD7" i="4"/>
  <c r="BC7" i="4"/>
  <c r="BB7" i="4"/>
  <c r="BA7" i="4"/>
  <c r="AZ7" i="4"/>
  <c r="AY7" i="4"/>
  <c r="AX7" i="4"/>
  <c r="AX99" i="4" s="1"/>
  <c r="AW7" i="4"/>
  <c r="AV7" i="4"/>
  <c r="AU7" i="4"/>
  <c r="AT7" i="4"/>
  <c r="AP7" i="4"/>
  <c r="AN7" i="4"/>
  <c r="AM7" i="4"/>
  <c r="AL7" i="4"/>
  <c r="AH7" i="4"/>
  <c r="AF7" i="4"/>
  <c r="AE7" i="4"/>
  <c r="AD7" i="4"/>
  <c r="Z7" i="4"/>
  <c r="Z99" i="4" s="1"/>
  <c r="Y7" i="4"/>
  <c r="W7" i="4"/>
  <c r="U7" i="4"/>
  <c r="Q7" i="4"/>
  <c r="P7" i="4"/>
  <c r="O7" i="4"/>
  <c r="M7" i="4"/>
  <c r="I7" i="4"/>
  <c r="H7" i="4"/>
  <c r="G7" i="4"/>
  <c r="BG6" i="4"/>
  <c r="BF6" i="4"/>
  <c r="BE6" i="4"/>
  <c r="BD6" i="4"/>
  <c r="BC6" i="4"/>
  <c r="BC97" i="4" s="1"/>
  <c r="BB6" i="4"/>
  <c r="BA6" i="4"/>
  <c r="AZ6" i="4"/>
  <c r="AY6" i="4"/>
  <c r="AX6" i="4"/>
  <c r="AW6" i="4"/>
  <c r="AV6" i="4"/>
  <c r="AU6" i="4"/>
  <c r="AT6" i="4"/>
  <c r="AT97" i="4" s="1"/>
  <c r="AT100" i="4" s="1"/>
  <c r="AS6" i="4"/>
  <c r="AR6" i="4"/>
  <c r="AQ6" i="4"/>
  <c r="AP6" i="4"/>
  <c r="AO6" i="4"/>
  <c r="AN6" i="4"/>
  <c r="AM6" i="4"/>
  <c r="AL6" i="4"/>
  <c r="AL97" i="4" s="1"/>
  <c r="AL100" i="4" s="1"/>
  <c r="AK6" i="4"/>
  <c r="AJ6" i="4"/>
  <c r="AI6" i="4"/>
  <c r="AH6" i="4"/>
  <c r="AG6" i="4"/>
  <c r="AF6" i="4"/>
  <c r="AE6" i="4"/>
  <c r="AD6" i="4"/>
  <c r="AD97" i="4" s="1"/>
  <c r="AD100" i="4" s="1"/>
  <c r="AC6" i="4"/>
  <c r="AB6" i="4"/>
  <c r="AA6" i="4"/>
  <c r="Z6" i="4"/>
  <c r="Y6" i="4"/>
  <c r="W6" i="4"/>
  <c r="V6" i="4"/>
  <c r="U6" i="4"/>
  <c r="U97" i="4" s="1"/>
  <c r="U100" i="4" s="1"/>
  <c r="T6" i="4"/>
  <c r="S6" i="4"/>
  <c r="R6" i="4"/>
  <c r="Q6" i="4"/>
  <c r="P6" i="4"/>
  <c r="O6" i="4"/>
  <c r="N6" i="4"/>
  <c r="M6" i="4"/>
  <c r="M97" i="4" s="1"/>
  <c r="M100" i="4" s="1"/>
  <c r="L6" i="4"/>
  <c r="K6" i="4"/>
  <c r="J6" i="4"/>
  <c r="BH6" i="4" s="1"/>
  <c r="I6" i="4"/>
  <c r="H6" i="4"/>
  <c r="G6" i="4"/>
  <c r="H5" i="4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S5" i="4" s="1"/>
  <c r="AT5" i="4" s="1"/>
  <c r="AU5" i="4" s="1"/>
  <c r="AV5" i="4" s="1"/>
  <c r="AW5" i="4" s="1"/>
  <c r="AX5" i="4" s="1"/>
  <c r="AY5" i="4" s="1"/>
  <c r="AZ5" i="4" s="1"/>
  <c r="BA5" i="4" s="1"/>
  <c r="BB5" i="4" s="1"/>
  <c r="BC5" i="4" s="1"/>
  <c r="BD5" i="4" s="1"/>
  <c r="BE5" i="4" s="1"/>
  <c r="BF5" i="4" s="1"/>
  <c r="BG5" i="4" s="1"/>
  <c r="AB3" i="4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BC3" i="4" s="1"/>
  <c r="BD3" i="4" s="1"/>
  <c r="BE3" i="4" s="1"/>
  <c r="BF3" i="4" s="1"/>
  <c r="BG3" i="4" s="1"/>
  <c r="AA3" i="4"/>
  <c r="I3" i="4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AG100" i="4" l="1"/>
  <c r="AJ100" i="4"/>
  <c r="AZ97" i="4"/>
  <c r="AZ100" i="4" s="1"/>
  <c r="AZ26" i="4"/>
  <c r="O99" i="4"/>
  <c r="AC99" i="4"/>
  <c r="AK99" i="4"/>
  <c r="AQ100" i="4"/>
  <c r="BH89" i="4"/>
  <c r="H100" i="4"/>
  <c r="H99" i="4"/>
  <c r="P99" i="4"/>
  <c r="AB99" i="4"/>
  <c r="AJ99" i="4"/>
  <c r="BH60" i="4"/>
  <c r="AB100" i="4"/>
  <c r="T100" i="4"/>
  <c r="AK100" i="4"/>
  <c r="BB97" i="4"/>
  <c r="BB100" i="4" s="1"/>
  <c r="AS99" i="4"/>
  <c r="AS100" i="4" s="1"/>
  <c r="BC99" i="4"/>
  <c r="BC27" i="4"/>
  <c r="I100" i="4"/>
  <c r="Q100" i="4"/>
  <c r="Z100" i="4"/>
  <c r="AP100" i="4"/>
  <c r="BH61" i="4"/>
  <c r="Y100" i="4"/>
  <c r="N99" i="4"/>
  <c r="K99" i="4"/>
  <c r="K100" i="4" s="1"/>
  <c r="S99" i="4"/>
  <c r="S100" i="4" s="1"/>
  <c r="BB99" i="4"/>
  <c r="BB27" i="4"/>
  <c r="BH32" i="4"/>
  <c r="G97" i="4"/>
  <c r="BD26" i="4"/>
  <c r="BD97" i="4"/>
  <c r="BD100" i="4" s="1"/>
  <c r="AE99" i="4"/>
  <c r="AE100" i="4" s="1"/>
  <c r="AO99" i="4"/>
  <c r="AM100" i="4"/>
  <c r="O100" i="4"/>
  <c r="BC100" i="4"/>
  <c r="N100" i="4"/>
  <c r="AC100" i="4"/>
  <c r="AO100" i="4"/>
  <c r="L99" i="4"/>
  <c r="L100" i="4" s="1"/>
  <c r="BE26" i="4"/>
  <c r="BE97" i="4" s="1"/>
  <c r="BE100" i="4" s="1"/>
  <c r="AF99" i="4"/>
  <c r="AF100" i="4" s="1"/>
  <c r="AN33" i="4"/>
  <c r="AN99" i="4" s="1"/>
  <c r="AN100" i="4" s="1"/>
  <c r="AP99" i="4"/>
  <c r="AA99" i="4"/>
  <c r="AA100" i="4" s="1"/>
  <c r="AI99" i="4"/>
  <c r="AI100" i="4" s="1"/>
  <c r="AQ99" i="4"/>
  <c r="AY27" i="4"/>
  <c r="AY99" i="4"/>
  <c r="AY100" i="4" s="1"/>
  <c r="AG99" i="4"/>
  <c r="P100" i="4"/>
  <c r="V99" i="4"/>
  <c r="V100" i="4" s="1"/>
  <c r="AH99" i="4"/>
  <c r="AH100" i="4" s="1"/>
  <c r="BG97" i="4"/>
  <c r="BG100" i="4" s="1"/>
  <c r="BG26" i="4"/>
  <c r="J7" i="4"/>
  <c r="J99" i="4" s="1"/>
  <c r="J100" i="4" s="1"/>
  <c r="G35" i="4"/>
  <c r="BH34" i="4"/>
  <c r="G19" i="4"/>
  <c r="BH19" i="4" s="1"/>
  <c r="BA26" i="4"/>
  <c r="BH26" i="4" s="1"/>
  <c r="AV27" i="4"/>
  <c r="BH27" i="4" s="1"/>
  <c r="BD27" i="4"/>
  <c r="BB26" i="4"/>
  <c r="AW27" i="4"/>
  <c r="BE27" i="4"/>
  <c r="BH7" i="4" l="1"/>
  <c r="BH97" i="4"/>
  <c r="BA97" i="4"/>
  <c r="BA100" i="4" s="1"/>
  <c r="G33" i="4"/>
  <c r="BH35" i="4"/>
  <c r="G99" i="4" l="1"/>
  <c r="G100" i="4" s="1"/>
  <c r="BH33" i="4"/>
  <c r="BH99" i="4" s="1"/>
  <c r="BH100" i="4" s="1"/>
  <c r="AT38" i="2" l="1"/>
  <c r="AV38" i="2"/>
  <c r="AU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AW36" i="2"/>
  <c r="V36" i="2"/>
  <c r="AX36" i="2" s="1"/>
  <c r="AW34" i="2"/>
  <c r="V34" i="2"/>
  <c r="AW32" i="2"/>
  <c r="V32" i="2"/>
  <c r="AW30" i="2"/>
  <c r="V30" i="2"/>
  <c r="AW28" i="2"/>
  <c r="V28" i="2"/>
  <c r="AW26" i="2"/>
  <c r="V26" i="2"/>
  <c r="AW24" i="2"/>
  <c r="AW22" i="2"/>
  <c r="V24" i="2"/>
  <c r="V22" i="2"/>
  <c r="AX22" i="2" s="1"/>
  <c r="AW20" i="2"/>
  <c r="V20" i="2"/>
  <c r="AX20" i="2" s="1"/>
  <c r="AW18" i="2"/>
  <c r="V18" i="2"/>
  <c r="AW14" i="2"/>
  <c r="AW16" i="2"/>
  <c r="AX16" i="2" s="1"/>
  <c r="V16" i="2"/>
  <c r="V14" i="2"/>
  <c r="V12" i="2"/>
  <c r="AX12" i="2"/>
  <c r="AW12" i="2"/>
  <c r="AW10" i="2"/>
  <c r="V10" i="2"/>
  <c r="AW8" i="2"/>
  <c r="AW38" i="2" s="1"/>
  <c r="V8" i="2"/>
  <c r="V38" i="2" s="1"/>
  <c r="AX38" i="2" l="1"/>
  <c r="AX28" i="2"/>
  <c r="AX8" i="2"/>
  <c r="AX14" i="2"/>
  <c r="AX30" i="2"/>
  <c r="AX10" i="2"/>
  <c r="AX18" i="2"/>
  <c r="AX24" i="2"/>
  <c r="AX32" i="2"/>
  <c r="AX26" i="2"/>
  <c r="AX34" i="2"/>
</calcChain>
</file>

<file path=xl/sharedStrings.xml><?xml version="1.0" encoding="utf-8"?>
<sst xmlns="http://schemas.openxmlformats.org/spreadsheetml/2006/main" count="772" uniqueCount="266">
  <si>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</si>
  <si>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</si>
  <si>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</si>
  <si>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</si>
  <si>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Всего часов</t>
  </si>
  <si>
    <t>Номера календарных недель</t>
  </si>
  <si>
    <t>53/1</t>
  </si>
  <si>
    <t>Порядковые номера недель учебного года</t>
  </si>
  <si>
    <t xml:space="preserve"> 1курс</t>
  </si>
  <si>
    <t>ОД.00</t>
  </si>
  <si>
    <t>Общеобразовательный цикл</t>
  </si>
  <si>
    <t>обяз. уч.</t>
  </si>
  <si>
    <t>сам. р. с.</t>
  </si>
  <si>
    <t>ОУД.01</t>
  </si>
  <si>
    <t>Э</t>
  </si>
  <si>
    <t>ОУД.02</t>
  </si>
  <si>
    <t>Иностранный язык</t>
  </si>
  <si>
    <t>ОУД.03</t>
  </si>
  <si>
    <t>ОУД.04</t>
  </si>
  <si>
    <t xml:space="preserve">История </t>
  </si>
  <si>
    <t>ОУД.05</t>
  </si>
  <si>
    <t>Физическая культура</t>
  </si>
  <si>
    <t>ОУД.06</t>
  </si>
  <si>
    <t>ОБЖ</t>
  </si>
  <si>
    <t>ОУД.07</t>
  </si>
  <si>
    <t xml:space="preserve">Информатика </t>
  </si>
  <si>
    <t>Физика</t>
  </si>
  <si>
    <t>ОУД.09</t>
  </si>
  <si>
    <t>Химия</t>
  </si>
  <si>
    <t>ОУД.10</t>
  </si>
  <si>
    <t>Обществознание (включая экономику и право)</t>
  </si>
  <si>
    <t>Биология</t>
  </si>
  <si>
    <t>Основы интеллектуального труда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</si>
  <si>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</si>
  <si>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</si>
  <si>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</si>
  <si>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</si>
  <si>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12.01.-18.01.</t>
  </si>
  <si>
    <t>19.01.-25.01.</t>
  </si>
  <si>
    <t>26.01.-01.02.</t>
  </si>
  <si>
    <t>02.02.-08.02.</t>
  </si>
  <si>
    <t>09.02.-15.02.</t>
  </si>
  <si>
    <t>16.02.-22.02.</t>
  </si>
  <si>
    <t>23.02.-01.03.</t>
  </si>
  <si>
    <t>02.03.-08.03.</t>
  </si>
  <si>
    <t>09.03.-15.03.</t>
  </si>
  <si>
    <t>16.03.-22.03.</t>
  </si>
  <si>
    <t>23.03.-29.03.</t>
  </si>
  <si>
    <t>30.03.-05.04.</t>
  </si>
  <si>
    <t>06.04.-12.04.</t>
  </si>
  <si>
    <t>13.04.-19.04.</t>
  </si>
  <si>
    <t>20.04.-26.04.</t>
  </si>
  <si>
    <t>27.04.-03.05.</t>
  </si>
  <si>
    <t>04.05.-10.05.</t>
  </si>
  <si>
    <t>11.05.-17.05.</t>
  </si>
  <si>
    <t>18.05.-24.05.</t>
  </si>
  <si>
    <t>25.05.-31.05.</t>
  </si>
  <si>
    <t>01.06.-07.06.</t>
  </si>
  <si>
    <t>08.06.-14.06.</t>
  </si>
  <si>
    <t>15.06.-21.06.</t>
  </si>
  <si>
    <t>22.06.-28.06.</t>
  </si>
  <si>
    <t>29.06.-05.07.</t>
  </si>
  <si>
    <t>06.07.-12.07.</t>
  </si>
  <si>
    <t>13.07.-19.07.</t>
  </si>
  <si>
    <t>20.07.-26.07.</t>
  </si>
  <si>
    <t>27.07.-02.08.</t>
  </si>
  <si>
    <t>03.08.-09.08.</t>
  </si>
  <si>
    <t>10.08.-16.08.</t>
  </si>
  <si>
    <t>17.08.-23.08.</t>
  </si>
  <si>
    <t>24.08.-30.08.</t>
  </si>
  <si>
    <t>УД.01</t>
  </si>
  <si>
    <t>Астрономия</t>
  </si>
  <si>
    <t>Русский язык</t>
  </si>
  <si>
    <t>Литература</t>
  </si>
  <si>
    <t>ОУД.11</t>
  </si>
  <si>
    <t>ОУД.12</t>
  </si>
  <si>
    <t>ОУД.13</t>
  </si>
  <si>
    <t>ОУД.14</t>
  </si>
  <si>
    <t>Математика</t>
  </si>
  <si>
    <t>ОУД.08</t>
  </si>
  <si>
    <t>02.09-08.09</t>
  </si>
  <si>
    <t>09.09.-15.09.</t>
  </si>
  <si>
    <t>16.09.-22.09.</t>
  </si>
  <si>
    <t>23.09.-29.09.</t>
  </si>
  <si>
    <t>30.09.-06.10.</t>
  </si>
  <si>
    <t>07.10.-13.10.</t>
  </si>
  <si>
    <t>14.10.-20.10.</t>
  </si>
  <si>
    <t>21.10.-27.10.</t>
  </si>
  <si>
    <t>28.10.-03.11.</t>
  </si>
  <si>
    <t>04.11.-10.11.</t>
  </si>
  <si>
    <t>11.11.-17.11.</t>
  </si>
  <si>
    <t>18.11.-24.11.</t>
  </si>
  <si>
    <t>25.11.-01.12.</t>
  </si>
  <si>
    <t>02.12.-08.12.</t>
  </si>
  <si>
    <t>09.12.-15.12.</t>
  </si>
  <si>
    <t>16.12.-22.12.</t>
  </si>
  <si>
    <t>23.12.-29.12.</t>
  </si>
  <si>
    <t>30.12.-05.01.</t>
  </si>
  <si>
    <t>06.01.-12.01.</t>
  </si>
  <si>
    <t>Родная литература</t>
  </si>
  <si>
    <t>2 сем</t>
  </si>
  <si>
    <t>год</t>
  </si>
  <si>
    <t>1 сем</t>
  </si>
  <si>
    <t>1 сент.-7 сент.</t>
  </si>
  <si>
    <t>сентябрь</t>
  </si>
  <si>
    <t>29сент.-5 окт.</t>
  </si>
  <si>
    <t>октябрь</t>
  </si>
  <si>
    <t>27окт.-2нояб.</t>
  </si>
  <si>
    <t>ноябрь</t>
  </si>
  <si>
    <t>1  дек.-7 дек.</t>
  </si>
  <si>
    <t>декабрь</t>
  </si>
  <si>
    <t>29 дек.-4 янв.</t>
  </si>
  <si>
    <t>январь</t>
  </si>
  <si>
    <t>26 янв.-1 февр.</t>
  </si>
  <si>
    <t>февраль</t>
  </si>
  <si>
    <t>23 февр.-1 марта</t>
  </si>
  <si>
    <t>март</t>
  </si>
  <si>
    <t>31 мар.-5 апр.</t>
  </si>
  <si>
    <t>апрель</t>
  </si>
  <si>
    <t>27 апр.- 3 мая</t>
  </si>
  <si>
    <t>май</t>
  </si>
  <si>
    <t>1 июня-7 июня</t>
  </si>
  <si>
    <t>июнь</t>
  </si>
  <si>
    <t>29 июня-5 июля</t>
  </si>
  <si>
    <t>июль</t>
  </si>
  <si>
    <t>27июля-2 авг.</t>
  </si>
  <si>
    <t>август</t>
  </si>
  <si>
    <r>
      <t>2</t>
    </r>
    <r>
      <rPr>
        <b/>
        <sz val="18"/>
        <color theme="1"/>
        <rFont val="Times New Roman"/>
        <family val="1"/>
        <charset val="204"/>
      </rPr>
      <t xml:space="preserve"> курс</t>
    </r>
  </si>
  <si>
    <t>2 курс</t>
  </si>
  <si>
    <t>ОГСЭ.00</t>
  </si>
  <si>
    <t>Общий гуманитарный и
социально-экономический цикл</t>
  </si>
  <si>
    <t>ОГСЭ.01</t>
  </si>
  <si>
    <t>Основы философии</t>
  </si>
  <si>
    <t>ОГСЭ.02</t>
  </si>
  <si>
    <t>История</t>
  </si>
  <si>
    <t>ОГСЭ.03</t>
  </si>
  <si>
    <t>ОГСЭ.04</t>
  </si>
  <si>
    <t>Русский язык и 
культура речи</t>
  </si>
  <si>
    <t>ОГСЭ.05</t>
  </si>
  <si>
    <t>ЕН.00</t>
  </si>
  <si>
    <t>Математический и общий естественнонаучный цикл</t>
  </si>
  <si>
    <t>ЕН.01</t>
  </si>
  <si>
    <t>Элементы высшей математики</t>
  </si>
  <si>
    <t>э</t>
  </si>
  <si>
    <t>ЕН.02</t>
  </si>
  <si>
    <t>Элементы математической 
логики</t>
  </si>
  <si>
    <t>ЕН.03</t>
  </si>
  <si>
    <t>Теория вероятностей и 
математическая статистика</t>
  </si>
  <si>
    <t>АД .00</t>
  </si>
  <si>
    <t>Адаптационный цикл</t>
  </si>
  <si>
    <t>АД.01</t>
  </si>
  <si>
    <t>Психология общения</t>
  </si>
  <si>
    <t>АД.02</t>
  </si>
  <si>
    <t>Психология личности и профессиональное самоопределение
логики</t>
  </si>
  <si>
    <t>П.00</t>
  </si>
  <si>
    <t>Профессиональный цикл</t>
  </si>
  <si>
    <t>ОП.00</t>
  </si>
  <si>
    <t>Общепрофессиональные
 дисциплины</t>
  </si>
  <si>
    <t>ОПД.01</t>
  </si>
  <si>
    <t>ОП.01</t>
  </si>
  <si>
    <t>Операционные системы</t>
  </si>
  <si>
    <t>ОПД.02</t>
  </si>
  <si>
    <t>ОП.02</t>
  </si>
  <si>
    <t>Архитектура компьютерных
систем</t>
  </si>
  <si>
    <t>ОПД.03</t>
  </si>
  <si>
    <t>ОП.03</t>
  </si>
  <si>
    <t>Технические средства 
информатизации</t>
  </si>
  <si>
    <t>ОПД.04</t>
  </si>
  <si>
    <t>ОП.04</t>
  </si>
  <si>
    <t>Информационные технологии</t>
  </si>
  <si>
    <t>ОПД.05</t>
  </si>
  <si>
    <t>ОП.05</t>
  </si>
  <si>
    <t>Основы программирования</t>
  </si>
  <si>
    <t>ОПД.06</t>
  </si>
  <si>
    <t>ОП.06</t>
  </si>
  <si>
    <t>Основы экономики</t>
  </si>
  <si>
    <t>ОПД.07</t>
  </si>
  <si>
    <t>ОП.07</t>
  </si>
  <si>
    <t>Правовое обеспечение
профессиональной деятельности</t>
  </si>
  <si>
    <t>ОПД.08</t>
  </si>
  <si>
    <t>ОП.08</t>
  </si>
  <si>
    <t>Теория алгоритмов</t>
  </si>
  <si>
    <t>ОПД.09</t>
  </si>
  <si>
    <t>ОП.09</t>
  </si>
  <si>
    <t>Безопасность 
жизнедеятельности</t>
  </si>
  <si>
    <t>ОПД.10</t>
  </si>
  <si>
    <t>ОП.10</t>
  </si>
  <si>
    <t>Компьютерная графика</t>
  </si>
  <si>
    <t>ОПД.11</t>
  </si>
  <si>
    <t>ОП.11</t>
  </si>
  <si>
    <t>Информационная безопасность</t>
  </si>
  <si>
    <t>ОПД.12</t>
  </si>
  <si>
    <t>ОП.12</t>
  </si>
  <si>
    <t>САПР</t>
  </si>
  <si>
    <t>ПМ.00</t>
  </si>
  <si>
    <t>Профессиональные модули</t>
  </si>
  <si>
    <t>ПМ.01</t>
  </si>
  <si>
    <t>Разработка программных модулей
программного обеспечения
профессиональной деятельности</t>
  </si>
  <si>
    <t>МДК.01.01</t>
  </si>
  <si>
    <t>Системное программирование</t>
  </si>
  <si>
    <t>МДК.01.02</t>
  </si>
  <si>
    <t>Прикладное программирование</t>
  </si>
  <si>
    <t>УП.01</t>
  </si>
  <si>
    <t>Учебная практика</t>
  </si>
  <si>
    <t>ПП.01</t>
  </si>
  <si>
    <t>Производственная практика</t>
  </si>
  <si>
    <t>ПМ.02</t>
  </si>
  <si>
    <t>Разаботка и администрирование
баз данных</t>
  </si>
  <si>
    <t>МДК.02.01</t>
  </si>
  <si>
    <t>Инфокоммуникационные 
системы и сети</t>
  </si>
  <si>
    <t>МДК.02.02</t>
  </si>
  <si>
    <t>Технология разработки и 
защиты баз данных</t>
  </si>
  <si>
    <t>УП.02</t>
  </si>
  <si>
    <t>ПП.02</t>
  </si>
  <si>
    <t>ПМ.03</t>
  </si>
  <si>
    <t xml:space="preserve">Участие в интеграции программных
модулей </t>
  </si>
  <si>
    <t>МДК.03.01</t>
  </si>
  <si>
    <t>Технология разработки программного обеспечения</t>
  </si>
  <si>
    <t>МДК.03.02</t>
  </si>
  <si>
    <t>Инструментальные средства разработки программного обеспечения</t>
  </si>
  <si>
    <t>МДК.03.03</t>
  </si>
  <si>
    <t>Документирование и сертификация</t>
  </si>
  <si>
    <t>УП.03</t>
  </si>
  <si>
    <t>ПП.03</t>
  </si>
  <si>
    <t>ПМ.04</t>
  </si>
  <si>
    <t>Выполнение работ по одной или нескольким профессиям рабочих, должностям служащих</t>
  </si>
  <si>
    <t>МДК.04.01</t>
  </si>
  <si>
    <t>Основы профессии Оператор электронно-вычислительных и вычислительных машин</t>
  </si>
  <si>
    <t>Шемякин 20</t>
  </si>
  <si>
    <t>Широкая 14</t>
  </si>
  <si>
    <t>УП.04</t>
  </si>
  <si>
    <t>ПП.04</t>
  </si>
  <si>
    <t>ПДП</t>
  </si>
  <si>
    <t>Производственная практика (преддипломная практика)</t>
  </si>
  <si>
    <t>Всего час. в неделю обязательной учебной нагрузки</t>
  </si>
  <si>
    <t>э,э</t>
  </si>
  <si>
    <t>1 сент.-5 сент.</t>
  </si>
  <si>
    <t>27сент.-3 окт.</t>
  </si>
  <si>
    <t>25окт.-31окт.</t>
  </si>
  <si>
    <t>29 ноя. .-5 дек.</t>
  </si>
  <si>
    <t>27 дек, 28 дек</t>
  </si>
  <si>
    <t>29 дек.-2 янв.</t>
  </si>
  <si>
    <t>3 янв.-11 янв.</t>
  </si>
  <si>
    <t>12 янв.-16 нв.</t>
  </si>
  <si>
    <t>31 янв.-6 февр.</t>
  </si>
  <si>
    <t>28 фев.-6 март</t>
  </si>
  <si>
    <t>28 мар.-3 апр.</t>
  </si>
  <si>
    <t>25 апр.- 1 мая</t>
  </si>
  <si>
    <t>30 мая-5 июня</t>
  </si>
  <si>
    <t>27 июня-3 июля</t>
  </si>
  <si>
    <t xml:space="preserve"> 3 курс    </t>
  </si>
  <si>
    <t>Сказыводов 106</t>
  </si>
  <si>
    <t>Силина 72</t>
  </si>
  <si>
    <t>Никитина 88</t>
  </si>
  <si>
    <t>Широкая 74</t>
  </si>
  <si>
    <t>Широкая  116</t>
  </si>
  <si>
    <t>Воронина 54</t>
  </si>
  <si>
    <t xml:space="preserve">     курс  4   </t>
  </si>
  <si>
    <t>АД .01</t>
  </si>
  <si>
    <t>АД .02</t>
  </si>
  <si>
    <t>Психология личности и профессиональное самоопределение</t>
  </si>
  <si>
    <t>Безопасность жизнедеятельности</t>
  </si>
  <si>
    <t>ОП11</t>
  </si>
  <si>
    <r>
      <rPr>
        <sz val="8"/>
        <rFont val="Times New Roman"/>
        <family val="1"/>
        <charset val="204"/>
      </rPr>
      <t>Разработка программных модулей</t>
    </r>
    <r>
      <rPr>
        <sz val="9"/>
        <rFont val="Times New Roman"/>
        <family val="1"/>
        <charset val="204"/>
      </rPr>
      <t xml:space="preserve">
программного обеспечения
</t>
    </r>
  </si>
  <si>
    <t>Силина</t>
  </si>
  <si>
    <t>Никитина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</si>
</sst>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0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sz val="8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66"/>
        <bgColor rgb="FFFFFFFF"/>
      </patternFill>
    </fill>
    <fill>
      <patternFill patternType="solid">
        <fgColor rgb="FF00B0F0"/>
        <bgColor rgb="FFFFFFFF"/>
      </patternFill>
    </fill>
    <fill>
      <patternFill patternType="darkDown">
        <fgColor rgb="FFFFFF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D6DCE4"/>
        <bgColor rgb="FFFFFFFF"/>
      </patternFill>
    </fill>
    <fill>
      <patternFill patternType="solid">
        <fgColor rgb="FF0070C0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F0000"/>
        <bgColor rgb="FFFFFFFF"/>
      </patternFill>
    </fill>
  </fills>
  <borders count="5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F3F3F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2" fillId="3" borderId="2" applyNumberFormat="0" applyAlignment="0" applyProtection="0"/>
    <xf numFmtId="0" fontId="13" fillId="2" borderId="1" applyNumberFormat="0" applyAlignment="0" applyProtection="0"/>
    <xf numFmtId="0" fontId="17" fillId="0" borderId="0"/>
    <xf numFmtId="0" fontId="19" fillId="24" borderId="2" applyNumberFormat="0" applyAlignment="0" applyProtection="0"/>
    <xf numFmtId="0" fontId="20" fillId="26" borderId="1" applyNumberFormat="0" applyAlignment="0" applyProtection="0"/>
  </cellStyleXfs>
  <cellXfs count="579">
    <xf numFmtId="0" fontId="0" fillId="0" borderId="0" xfId="0"/>
    <xf numFmtId="0" fontId="0" fillId="0" borderId="0" xfId="0"/>
    <xf numFmtId="0" fontId="0" fillId="0" borderId="0" xfId="0" applyFill="1"/>
    <xf numFmtId="0" fontId="0" fillId="0" borderId="17" xfId="0" applyBorder="1"/>
    <xf numFmtId="0" fontId="0" fillId="7" borderId="17" xfId="0" applyFill="1" applyBorder="1"/>
    <xf numFmtId="0" fontId="4" fillId="0" borderId="17" xfId="0" applyFont="1" applyBorder="1"/>
    <xf numFmtId="0" fontId="4" fillId="7" borderId="17" xfId="0" applyFont="1" applyFill="1" applyBorder="1"/>
    <xf numFmtId="0" fontId="0" fillId="8" borderId="17" xfId="0" applyFill="1" applyBorder="1"/>
    <xf numFmtId="0" fontId="4" fillId="8" borderId="17" xfId="0" applyFont="1" applyFill="1" applyBorder="1" applyAlignment="1">
      <alignment horizontal="center"/>
    </xf>
    <xf numFmtId="0" fontId="0" fillId="9" borderId="17" xfId="0" applyFill="1" applyBorder="1"/>
    <xf numFmtId="0" fontId="4" fillId="4" borderId="17" xfId="0" applyFont="1" applyFill="1" applyBorder="1"/>
    <xf numFmtId="0" fontId="0" fillId="4" borderId="17" xfId="0" applyFill="1" applyBorder="1"/>
    <xf numFmtId="0" fontId="0" fillId="7" borderId="17" xfId="0" applyFill="1" applyBorder="1" applyAlignment="1">
      <alignment horizontal="center"/>
    </xf>
    <xf numFmtId="0" fontId="0" fillId="7" borderId="17" xfId="0" applyFill="1" applyBorder="1" applyAlignment="1">
      <alignment horizontal="right"/>
    </xf>
    <xf numFmtId="0" fontId="6" fillId="0" borderId="1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textRotation="90" wrapText="1"/>
    </xf>
    <xf numFmtId="0" fontId="7" fillId="0" borderId="18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4" xfId="0" applyFont="1" applyBorder="1" applyAlignment="1">
      <alignment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textRotation="90"/>
    </xf>
    <xf numFmtId="0" fontId="9" fillId="0" borderId="3" xfId="0" applyFont="1" applyBorder="1" applyAlignment="1">
      <alignment textRotation="90"/>
    </xf>
    <xf numFmtId="0" fontId="6" fillId="0" borderId="14" xfId="0" applyFont="1" applyBorder="1" applyAlignment="1">
      <alignment horizontal="center" textRotation="90" wrapText="1"/>
    </xf>
    <xf numFmtId="0" fontId="6" fillId="0" borderId="7" xfId="0" applyFont="1" applyBorder="1" applyAlignment="1">
      <alignment horizontal="center" textRotation="90" wrapText="1"/>
    </xf>
    <xf numFmtId="0" fontId="6" fillId="0" borderId="23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vertical="center"/>
    </xf>
    <xf numFmtId="0" fontId="9" fillId="0" borderId="5" xfId="0" applyFont="1" applyBorder="1"/>
    <xf numFmtId="0" fontId="8" fillId="0" borderId="5" xfId="0" applyFont="1" applyBorder="1" applyAlignment="1">
      <alignment textRotation="90"/>
    </xf>
    <xf numFmtId="0" fontId="9" fillId="0" borderId="7" xfId="0" applyFont="1" applyBorder="1" applyAlignment="1">
      <alignment textRotation="90"/>
    </xf>
    <xf numFmtId="0" fontId="6" fillId="0" borderId="12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 wrapText="1"/>
    </xf>
    <xf numFmtId="0" fontId="6" fillId="0" borderId="16" xfId="0" applyFont="1" applyBorder="1" applyAlignment="1">
      <alignment horizontal="center" textRotation="90" wrapText="1"/>
    </xf>
    <xf numFmtId="0" fontId="7" fillId="0" borderId="6" xfId="0" applyFont="1" applyBorder="1" applyAlignment="1">
      <alignment horizontal="center" vertical="center" textRotation="90"/>
    </xf>
    <xf numFmtId="0" fontId="7" fillId="10" borderId="6" xfId="0" applyFont="1" applyFill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/>
    </xf>
    <xf numFmtId="0" fontId="7" fillId="10" borderId="10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/>
    </xf>
    <xf numFmtId="0" fontId="8" fillId="0" borderId="7" xfId="0" applyFont="1" applyBorder="1"/>
    <xf numFmtId="0" fontId="10" fillId="0" borderId="9" xfId="0" applyFont="1" applyBorder="1" applyAlignment="1">
      <alignment horizontal="center" vertical="center" textRotation="90" wrapText="1" readingOrder="2"/>
    </xf>
    <xf numFmtId="0" fontId="8" fillId="0" borderId="14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14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center" vertical="center" textRotation="90"/>
    </xf>
    <xf numFmtId="16" fontId="8" fillId="4" borderId="3" xfId="0" applyNumberFormat="1" applyFont="1" applyFill="1" applyBorder="1" applyAlignment="1">
      <alignment horizontal="center" vertical="center" textRotation="90"/>
    </xf>
    <xf numFmtId="0" fontId="8" fillId="7" borderId="3" xfId="0" applyFont="1" applyFill="1" applyBorder="1" applyAlignment="1">
      <alignment horizontal="center" vertical="center" textRotation="90"/>
    </xf>
    <xf numFmtId="0" fontId="8" fillId="11" borderId="3" xfId="0" applyFont="1" applyFill="1" applyBorder="1" applyAlignment="1">
      <alignment horizontal="center" vertical="center" textRotation="90"/>
    </xf>
    <xf numFmtId="0" fontId="8" fillId="9" borderId="3" xfId="0" applyFont="1" applyFill="1" applyBorder="1" applyAlignment="1">
      <alignment horizontal="center" vertical="center" textRotation="90"/>
    </xf>
    <xf numFmtId="0" fontId="7" fillId="7" borderId="3" xfId="0" applyFont="1" applyFill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0" fillId="0" borderId="0" xfId="0" applyFont="1" applyBorder="1" applyAlignment="1">
      <alignment horizontal="center"/>
    </xf>
    <xf numFmtId="0" fontId="8" fillId="3" borderId="6" xfId="3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textRotation="90"/>
    </xf>
    <xf numFmtId="0" fontId="8" fillId="3" borderId="6" xfId="3" applyFont="1" applyBorder="1" applyAlignment="1">
      <alignment horizontal="center" wrapText="1"/>
    </xf>
    <xf numFmtId="0" fontId="8" fillId="3" borderId="6" xfId="3" applyFont="1" applyBorder="1" applyAlignment="1">
      <alignment horizontal="center"/>
    </xf>
    <xf numFmtId="0" fontId="8" fillId="4" borderId="6" xfId="3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8" fillId="3" borderId="6" xfId="3" applyFont="1" applyBorder="1" applyAlignment="1">
      <alignment horizontal="center"/>
    </xf>
    <xf numFmtId="0" fontId="8" fillId="4" borderId="6" xfId="4" applyFont="1" applyFill="1" applyBorder="1" applyAlignment="1">
      <alignment horizontal="center" wrapText="1"/>
    </xf>
    <xf numFmtId="0" fontId="8" fillId="4" borderId="6" xfId="4" applyFont="1" applyFill="1" applyBorder="1" applyAlignment="1">
      <alignment horizontal="center"/>
    </xf>
    <xf numFmtId="0" fontId="8" fillId="4" borderId="6" xfId="4" applyFont="1" applyFill="1" applyBorder="1" applyAlignment="1">
      <alignment horizontal="center" wrapText="1"/>
    </xf>
    <xf numFmtId="0" fontId="8" fillId="4" borderId="6" xfId="4" applyFont="1" applyFill="1" applyBorder="1" applyAlignment="1">
      <alignment horizontal="center"/>
    </xf>
    <xf numFmtId="0" fontId="8" fillId="7" borderId="6" xfId="4" applyFont="1" applyFill="1" applyBorder="1" applyAlignment="1">
      <alignment horizontal="center"/>
    </xf>
    <xf numFmtId="0" fontId="8" fillId="11" borderId="6" xfId="4" applyFont="1" applyFill="1" applyBorder="1" applyAlignment="1">
      <alignment horizontal="center"/>
    </xf>
    <xf numFmtId="0" fontId="8" fillId="9" borderId="6" xfId="4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8" fillId="0" borderId="6" xfId="4" applyFont="1" applyFill="1" applyBorder="1" applyAlignment="1">
      <alignment horizontal="center"/>
    </xf>
    <xf numFmtId="0" fontId="8" fillId="4" borderId="24" xfId="4" applyFont="1" applyFill="1" applyBorder="1" applyAlignment="1">
      <alignment horizontal="center"/>
    </xf>
    <xf numFmtId="0" fontId="8" fillId="0" borderId="24" xfId="4" applyFont="1" applyFill="1" applyBorder="1" applyAlignment="1">
      <alignment horizontal="center"/>
    </xf>
    <xf numFmtId="0" fontId="8" fillId="4" borderId="8" xfId="4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6" xfId="4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12" borderId="3" xfId="3" applyFont="1" applyFill="1" applyBorder="1" applyAlignment="1">
      <alignment horizontal="center" wrapText="1"/>
    </xf>
    <xf numFmtId="0" fontId="8" fillId="12" borderId="13" xfId="3" applyFont="1" applyFill="1" applyBorder="1" applyAlignment="1">
      <alignment horizontal="center" wrapText="1"/>
    </xf>
    <xf numFmtId="0" fontId="8" fillId="12" borderId="6" xfId="3" applyFont="1" applyFill="1" applyBorder="1" applyAlignment="1">
      <alignment horizontal="center" wrapText="1"/>
    </xf>
    <xf numFmtId="0" fontId="8" fillId="12" borderId="8" xfId="3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8" fillId="11" borderId="8" xfId="3" applyFont="1" applyFill="1" applyBorder="1" applyAlignment="1">
      <alignment horizontal="center" vertical="center"/>
    </xf>
    <xf numFmtId="0" fontId="8" fillId="12" borderId="10" xfId="3" applyFont="1" applyFill="1" applyBorder="1" applyAlignment="1">
      <alignment horizontal="center" wrapText="1"/>
    </xf>
    <xf numFmtId="0" fontId="8" fillId="12" borderId="12" xfId="3" applyFont="1" applyFill="1" applyBorder="1" applyAlignment="1">
      <alignment horizontal="center"/>
    </xf>
    <xf numFmtId="0" fontId="8" fillId="12" borderId="6" xfId="3" applyFont="1" applyFill="1" applyBorder="1" applyAlignment="1">
      <alignment horizontal="center" vertical="center"/>
    </xf>
    <xf numFmtId="0" fontId="8" fillId="4" borderId="6" xfId="3" applyFont="1" applyFill="1" applyBorder="1" applyAlignment="1">
      <alignment horizontal="center" vertical="center"/>
    </xf>
    <xf numFmtId="0" fontId="8" fillId="11" borderId="6" xfId="3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3" fillId="8" borderId="6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wrapText="1"/>
    </xf>
    <xf numFmtId="0" fontId="3" fillId="4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 wrapText="1"/>
    </xf>
    <xf numFmtId="0" fontId="8" fillId="12" borderId="12" xfId="0" applyFont="1" applyFill="1" applyBorder="1" applyAlignment="1">
      <alignment horizontal="center" wrapText="1"/>
    </xf>
    <xf numFmtId="0" fontId="8" fillId="12" borderId="12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4" xfId="0" applyFont="1" applyBorder="1" applyAlignment="1">
      <alignment horizontal="center" wrapText="1"/>
    </xf>
    <xf numFmtId="0" fontId="8" fillId="4" borderId="6" xfId="3" applyFont="1" applyFill="1" applyBorder="1" applyAlignment="1">
      <alignment horizontal="center" wrapText="1"/>
    </xf>
    <xf numFmtId="0" fontId="8" fillId="4" borderId="6" xfId="3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/>
    </xf>
    <xf numFmtId="0" fontId="8" fillId="4" borderId="6" xfId="3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0" fillId="0" borderId="6" xfId="0" applyBorder="1"/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0" fillId="11" borderId="8" xfId="0" applyFill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0" xfId="0" applyBorder="1"/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wrapText="1"/>
    </xf>
    <xf numFmtId="0" fontId="0" fillId="4" borderId="0" xfId="0" applyFill="1"/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/>
    </xf>
    <xf numFmtId="0" fontId="8" fillId="5" borderId="15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12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4" fillId="0" borderId="0" xfId="0" applyFont="1"/>
    <xf numFmtId="0" fontId="0" fillId="0" borderId="23" xfId="0" applyBorder="1"/>
    <xf numFmtId="0" fontId="0" fillId="0" borderId="9" xfId="0" applyBorder="1"/>
    <xf numFmtId="0" fontId="0" fillId="0" borderId="4" xfId="0" applyBorder="1" applyAlignment="1">
      <alignment vertical="center" textRotation="90"/>
    </xf>
    <xf numFmtId="0" fontId="0" fillId="0" borderId="5" xfId="0" applyBorder="1" applyAlignment="1">
      <alignment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7" fillId="4" borderId="10" xfId="0" applyFont="1" applyFill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 wrapText="1" readingOrder="2"/>
    </xf>
    <xf numFmtId="0" fontId="8" fillId="13" borderId="3" xfId="0" applyFont="1" applyFill="1" applyBorder="1" applyAlignment="1">
      <alignment horizontal="center" vertical="center" textRotation="90"/>
    </xf>
    <xf numFmtId="0" fontId="8" fillId="0" borderId="14" xfId="0" applyFont="1" applyBorder="1" applyAlignment="1">
      <alignment horizontal="center" vertical="center" textRotation="90" wrapText="1" readingOrder="2"/>
    </xf>
    <xf numFmtId="0" fontId="8" fillId="3" borderId="4" xfId="2" applyFont="1" applyBorder="1" applyAlignment="1">
      <alignment horizontal="center" wrapText="1"/>
    </xf>
    <xf numFmtId="0" fontId="8" fillId="3" borderId="6" xfId="2" applyFont="1" applyBorder="1" applyAlignment="1">
      <alignment horizontal="center" wrapText="1"/>
    </xf>
    <xf numFmtId="0" fontId="8" fillId="3" borderId="6" xfId="2" applyFont="1" applyBorder="1" applyAlignment="1">
      <alignment horizontal="center" wrapText="1"/>
    </xf>
    <xf numFmtId="0" fontId="8" fillId="3" borderId="6" xfId="2" applyFont="1" applyBorder="1" applyAlignment="1">
      <alignment horizontal="center"/>
    </xf>
    <xf numFmtId="0" fontId="8" fillId="5" borderId="6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13" borderId="6" xfId="2" applyFont="1" applyFill="1" applyBorder="1" applyAlignment="1">
      <alignment horizontal="center"/>
    </xf>
    <xf numFmtId="0" fontId="8" fillId="11" borderId="6" xfId="2" applyFont="1" applyFill="1" applyBorder="1" applyAlignment="1">
      <alignment horizontal="center"/>
    </xf>
    <xf numFmtId="0" fontId="8" fillId="9" borderId="6" xfId="2" applyFont="1" applyFill="1" applyBorder="1" applyAlignment="1">
      <alignment horizontal="center"/>
    </xf>
    <xf numFmtId="0" fontId="8" fillId="3" borderId="6" xfId="2" applyFont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0" fontId="8" fillId="4" borderId="4" xfId="1" applyFont="1" applyFill="1" applyBorder="1" applyAlignment="1">
      <alignment horizontal="center" wrapText="1"/>
    </xf>
    <xf numFmtId="0" fontId="8" fillId="4" borderId="6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wrapText="1"/>
    </xf>
    <xf numFmtId="0" fontId="8" fillId="4" borderId="6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7" borderId="6" xfId="1" applyFont="1" applyFill="1" applyBorder="1" applyAlignment="1">
      <alignment horizontal="center"/>
    </xf>
    <xf numFmtId="0" fontId="8" fillId="13" borderId="6" xfId="1" applyFont="1" applyFill="1" applyBorder="1" applyAlignment="1">
      <alignment horizontal="center"/>
    </xf>
    <xf numFmtId="0" fontId="8" fillId="11" borderId="6" xfId="1" applyFont="1" applyFill="1" applyBorder="1" applyAlignment="1">
      <alignment horizontal="center"/>
    </xf>
    <xf numFmtId="0" fontId="8" fillId="9" borderId="6" xfId="1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12" borderId="13" xfId="2" applyFont="1" applyFill="1" applyBorder="1" applyAlignment="1">
      <alignment horizontal="center" wrapText="1"/>
    </xf>
    <xf numFmtId="0" fontId="8" fillId="12" borderId="6" xfId="2" applyFont="1" applyFill="1" applyBorder="1" applyAlignment="1">
      <alignment horizontal="center" wrapText="1"/>
    </xf>
    <xf numFmtId="0" fontId="8" fillId="12" borderId="8" xfId="2" applyFont="1" applyFill="1" applyBorder="1" applyAlignment="1">
      <alignment horizontal="center" vertical="center"/>
    </xf>
    <xf numFmtId="0" fontId="8" fillId="7" borderId="8" xfId="2" applyFont="1" applyFill="1" applyBorder="1" applyAlignment="1">
      <alignment horizontal="center" vertical="center"/>
    </xf>
    <xf numFmtId="0" fontId="8" fillId="12" borderId="6" xfId="2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/>
    </xf>
    <xf numFmtId="0" fontId="8" fillId="12" borderId="12" xfId="2" applyFont="1" applyFill="1" applyBorder="1" applyAlignment="1">
      <alignment horizontal="center" wrapText="1"/>
    </xf>
    <xf numFmtId="0" fontId="8" fillId="12" borderId="12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8" fillId="13" borderId="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1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center" wrapText="1"/>
    </xf>
    <xf numFmtId="0" fontId="0" fillId="9" borderId="0" xfId="0" applyFill="1"/>
    <xf numFmtId="0" fontId="8" fillId="9" borderId="4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 wrapText="1"/>
    </xf>
    <xf numFmtId="0" fontId="8" fillId="9" borderId="4" xfId="0" applyFont="1" applyFill="1" applyBorder="1" applyAlignment="1">
      <alignment horizontal="center" wrapText="1"/>
    </xf>
    <xf numFmtId="0" fontId="8" fillId="9" borderId="14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 wrapText="1"/>
    </xf>
    <xf numFmtId="0" fontId="8" fillId="9" borderId="14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26" xfId="0" applyFont="1" applyFill="1" applyBorder="1"/>
    <xf numFmtId="0" fontId="8" fillId="9" borderId="26" xfId="0" applyFont="1" applyFill="1" applyBorder="1" applyAlignment="1">
      <alignment horizontal="center" wrapText="1"/>
    </xf>
    <xf numFmtId="0" fontId="8" fillId="9" borderId="27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0" fontId="8" fillId="9" borderId="7" xfId="0" applyFont="1" applyFill="1" applyBorder="1"/>
    <xf numFmtId="0" fontId="8" fillId="9" borderId="29" xfId="0" applyFont="1" applyFill="1" applyBorder="1" applyAlignment="1">
      <alignment horizontal="center" wrapText="1"/>
    </xf>
    <xf numFmtId="0" fontId="8" fillId="9" borderId="21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textRotation="90" wrapText="1" readingOrder="2"/>
    </xf>
    <xf numFmtId="0" fontId="8" fillId="7" borderId="12" xfId="0" applyFont="1" applyFill="1" applyBorder="1" applyAlignment="1">
      <alignment horizontal="center"/>
    </xf>
    <xf numFmtId="0" fontId="4" fillId="0" borderId="0" xfId="0" applyFont="1" applyFill="1"/>
    <xf numFmtId="0" fontId="15" fillId="0" borderId="0" xfId="0" applyFont="1"/>
    <xf numFmtId="0" fontId="16" fillId="0" borderId="0" xfId="0" applyFont="1"/>
    <xf numFmtId="0" fontId="6" fillId="0" borderId="30" xfId="5" applyFont="1" applyBorder="1" applyAlignment="1">
      <alignment horizontal="center" textRotation="90" wrapText="1"/>
    </xf>
    <xf numFmtId="0" fontId="6" fillId="0" borderId="31" xfId="5" applyFont="1" applyBorder="1" applyAlignment="1">
      <alignment horizontal="center" textRotation="90" wrapText="1"/>
    </xf>
    <xf numFmtId="0" fontId="6" fillId="0" borderId="32" xfId="5" applyFont="1" applyBorder="1" applyAlignment="1">
      <alignment horizontal="center" textRotation="90" wrapText="1"/>
    </xf>
    <xf numFmtId="0" fontId="7" fillId="0" borderId="33" xfId="5" applyFont="1" applyBorder="1" applyAlignment="1">
      <alignment horizontal="center" vertical="center" textRotation="90"/>
    </xf>
    <xf numFmtId="0" fontId="7" fillId="0" borderId="34" xfId="5" applyFont="1" applyBorder="1" applyAlignment="1">
      <alignment horizontal="center" vertical="center" textRotation="90"/>
    </xf>
    <xf numFmtId="0" fontId="7" fillId="0" borderId="35" xfId="5" applyFont="1" applyBorder="1" applyAlignment="1">
      <alignment horizontal="center" vertical="center" textRotation="90"/>
    </xf>
    <xf numFmtId="0" fontId="7" fillId="0" borderId="36" xfId="5" applyFont="1" applyBorder="1" applyAlignment="1">
      <alignment horizontal="center" vertical="center" textRotation="90"/>
    </xf>
    <xf numFmtId="0" fontId="7" fillId="0" borderId="37" xfId="5" applyFont="1" applyBorder="1" applyAlignment="1">
      <alignment horizontal="center" vertical="center" textRotation="90" wrapText="1"/>
    </xf>
    <xf numFmtId="0" fontId="7" fillId="0" borderId="34" xfId="5" applyFont="1" applyBorder="1" applyAlignment="1">
      <alignment horizontal="center" vertical="center" textRotation="90" wrapText="1"/>
    </xf>
    <xf numFmtId="0" fontId="7" fillId="0" borderId="35" xfId="5" applyFont="1" applyBorder="1" applyAlignment="1">
      <alignment horizontal="center" vertical="center" textRotation="90" wrapText="1"/>
    </xf>
    <xf numFmtId="0" fontId="7" fillId="0" borderId="36" xfId="5" applyFont="1" applyBorder="1" applyAlignment="1">
      <alignment horizontal="center" vertical="center" textRotation="90" wrapText="1"/>
    </xf>
    <xf numFmtId="0" fontId="7" fillId="0" borderId="36" xfId="5" applyFont="1" applyBorder="1" applyAlignment="1">
      <alignment horizontal="left" vertical="center" textRotation="90" wrapText="1"/>
    </xf>
    <xf numFmtId="0" fontId="7" fillId="0" borderId="38" xfId="5" applyFont="1" applyBorder="1" applyAlignment="1">
      <alignment horizontal="center" vertical="center" textRotation="90" wrapText="1"/>
    </xf>
    <xf numFmtId="0" fontId="7" fillId="0" borderId="39" xfId="5" applyFont="1" applyBorder="1" applyAlignment="1">
      <alignment horizontal="center" vertical="center" textRotation="90" wrapText="1"/>
    </xf>
    <xf numFmtId="0" fontId="7" fillId="0" borderId="40" xfId="5" applyFont="1" applyBorder="1" applyAlignment="1">
      <alignment horizontal="center" vertical="center" textRotation="90" wrapText="1"/>
    </xf>
    <xf numFmtId="0" fontId="7" fillId="0" borderId="30" xfId="5" applyFont="1" applyBorder="1" applyAlignment="1">
      <alignment horizontal="center" vertical="center" textRotation="90"/>
    </xf>
    <xf numFmtId="0" fontId="7" fillId="0" borderId="38" xfId="5" applyFont="1" applyBorder="1" applyAlignment="1">
      <alignment horizontal="center" vertical="center" textRotation="90"/>
    </xf>
    <xf numFmtId="0" fontId="7" fillId="0" borderId="39" xfId="5" applyFont="1" applyBorder="1" applyAlignment="1">
      <alignment horizontal="center" vertical="center" textRotation="90"/>
    </xf>
    <xf numFmtId="0" fontId="7" fillId="0" borderId="40" xfId="5" applyFont="1" applyBorder="1" applyAlignment="1">
      <alignment horizontal="center" vertical="center" textRotation="90"/>
    </xf>
    <xf numFmtId="0" fontId="7" fillId="0" borderId="40" xfId="5" applyFont="1" applyBorder="1" applyAlignment="1">
      <alignment horizontal="left" vertical="center" textRotation="90"/>
    </xf>
    <xf numFmtId="0" fontId="7" fillId="0" borderId="41" xfId="5" applyFont="1" applyBorder="1" applyAlignment="1">
      <alignment horizontal="center" vertical="center" textRotation="90"/>
    </xf>
    <xf numFmtId="0" fontId="7" fillId="0" borderId="42" xfId="5" applyFont="1" applyBorder="1" applyAlignment="1">
      <alignment horizontal="center" vertical="center" textRotation="90"/>
    </xf>
    <xf numFmtId="0" fontId="7" fillId="0" borderId="43" xfId="5" applyFont="1" applyBorder="1" applyAlignment="1">
      <alignment horizontal="center" vertical="center" textRotation="90"/>
    </xf>
    <xf numFmtId="0" fontId="7" fillId="0" borderId="44" xfId="5" applyFont="1" applyBorder="1" applyAlignment="1">
      <alignment horizontal="center" vertical="center" textRotation="90"/>
    </xf>
    <xf numFmtId="0" fontId="18" fillId="0" borderId="31" xfId="5" applyFont="1" applyBorder="1" applyAlignment="1">
      <alignment horizontal="left" textRotation="90"/>
    </xf>
    <xf numFmtId="0" fontId="17" fillId="0" borderId="0" xfId="5"/>
    <xf numFmtId="0" fontId="6" fillId="0" borderId="45" xfId="5" applyFont="1" applyBorder="1" applyAlignment="1">
      <alignment horizontal="center" textRotation="90" wrapText="1"/>
    </xf>
    <xf numFmtId="0" fontId="6" fillId="0" borderId="46" xfId="5" applyFont="1" applyBorder="1" applyAlignment="1">
      <alignment horizontal="center" textRotation="90" wrapText="1"/>
    </xf>
    <xf numFmtId="0" fontId="6" fillId="0" borderId="47" xfId="5" applyFont="1" applyBorder="1" applyAlignment="1">
      <alignment horizontal="center" textRotation="90" wrapText="1"/>
    </xf>
    <xf numFmtId="0" fontId="7" fillId="0" borderId="38" xfId="5" applyFont="1" applyBorder="1" applyAlignment="1">
      <alignment horizontal="center" vertical="center"/>
    </xf>
    <xf numFmtId="0" fontId="18" fillId="0" borderId="39" xfId="5" applyFont="1" applyBorder="1"/>
    <xf numFmtId="0" fontId="7" fillId="0" borderId="39" xfId="5" applyFont="1" applyBorder="1" applyAlignment="1">
      <alignment horizontal="left" textRotation="90"/>
    </xf>
    <xf numFmtId="0" fontId="18" fillId="0" borderId="46" xfId="5" applyFont="1" applyBorder="1" applyAlignment="1">
      <alignment horizontal="left" textRotation="90"/>
    </xf>
    <xf numFmtId="0" fontId="6" fillId="0" borderId="44" xfId="5" applyFont="1" applyBorder="1" applyAlignment="1">
      <alignment horizontal="center" textRotation="90" wrapText="1"/>
    </xf>
    <xf numFmtId="0" fontId="6" fillId="0" borderId="48" xfId="5" applyFont="1" applyBorder="1" applyAlignment="1">
      <alignment horizontal="center" textRotation="90" wrapText="1"/>
    </xf>
    <xf numFmtId="0" fontId="6" fillId="0" borderId="42" xfId="5" applyFont="1" applyBorder="1" applyAlignment="1">
      <alignment horizontal="center" textRotation="90" wrapText="1"/>
    </xf>
    <xf numFmtId="0" fontId="7" fillId="15" borderId="41" xfId="5" applyFont="1" applyFill="1" applyBorder="1" applyAlignment="1">
      <alignment horizontal="center" vertical="center" textRotation="90"/>
    </xf>
    <xf numFmtId="0" fontId="7" fillId="0" borderId="41" xfId="5" applyFont="1" applyBorder="1" applyAlignment="1">
      <alignment horizontal="center" vertical="center" textRotation="90" wrapText="1"/>
    </xf>
    <xf numFmtId="0" fontId="7" fillId="0" borderId="48" xfId="5" applyFont="1" applyBorder="1" applyAlignment="1">
      <alignment horizontal="center" vertical="center" textRotation="90"/>
    </xf>
    <xf numFmtId="0" fontId="7" fillId="15" borderId="48" xfId="5" applyFont="1" applyFill="1" applyBorder="1" applyAlignment="1">
      <alignment horizontal="center" vertical="center" textRotation="90"/>
    </xf>
    <xf numFmtId="0" fontId="7" fillId="0" borderId="39" xfId="5" applyFont="1" applyBorder="1" applyAlignment="1">
      <alignment horizontal="center"/>
    </xf>
    <xf numFmtId="0" fontId="7" fillId="0" borderId="46" xfId="5" applyFont="1" applyBorder="1"/>
    <xf numFmtId="0" fontId="7" fillId="0" borderId="49" xfId="5" applyFont="1" applyBorder="1" applyAlignment="1">
      <alignment horizontal="center"/>
    </xf>
    <xf numFmtId="0" fontId="7" fillId="0" borderId="0" xfId="5" applyFont="1" applyAlignment="1">
      <alignment horizontal="center"/>
    </xf>
    <xf numFmtId="0" fontId="7" fillId="0" borderId="49" xfId="5" applyFont="1" applyBorder="1" applyAlignment="1">
      <alignment horizontal="center" vertical="center" textRotation="90" wrapText="1" readingOrder="2"/>
    </xf>
    <xf numFmtId="0" fontId="7" fillId="0" borderId="45" xfId="5" applyFont="1" applyBorder="1" applyAlignment="1">
      <alignment horizontal="center" vertical="center" textRotation="90"/>
    </xf>
    <xf numFmtId="0" fontId="7" fillId="16" borderId="45" xfId="5" applyFont="1" applyFill="1" applyBorder="1" applyAlignment="1">
      <alignment horizontal="center" vertical="center" textRotation="90"/>
    </xf>
    <xf numFmtId="0" fontId="7" fillId="16" borderId="31" xfId="5" applyFont="1" applyFill="1" applyBorder="1" applyAlignment="1">
      <alignment horizontal="center" vertical="center" textRotation="90"/>
    </xf>
    <xf numFmtId="0" fontId="7" fillId="17" borderId="31" xfId="5" applyFont="1" applyFill="1" applyBorder="1" applyAlignment="1">
      <alignment horizontal="center" vertical="center" textRotation="90"/>
    </xf>
    <xf numFmtId="0" fontId="7" fillId="18" borderId="31" xfId="5" applyFont="1" applyFill="1" applyBorder="1" applyAlignment="1">
      <alignment horizontal="center" vertical="center" textRotation="90"/>
    </xf>
    <xf numFmtId="0" fontId="7" fillId="0" borderId="31" xfId="5" applyFont="1" applyBorder="1" applyAlignment="1">
      <alignment horizontal="center" vertical="center" textRotation="90"/>
    </xf>
    <xf numFmtId="0" fontId="7" fillId="19" borderId="31" xfId="5" applyFont="1" applyFill="1" applyBorder="1" applyAlignment="1">
      <alignment horizontal="center" vertical="center" textRotation="90"/>
    </xf>
    <xf numFmtId="0" fontId="7" fillId="20" borderId="31" xfId="5" applyFont="1" applyFill="1" applyBorder="1" applyAlignment="1">
      <alignment horizontal="center" vertical="center" textRotation="90"/>
    </xf>
    <xf numFmtId="0" fontId="7" fillId="21" borderId="31" xfId="5" applyFont="1" applyFill="1" applyBorder="1" applyAlignment="1">
      <alignment horizontal="center" vertical="center" textRotation="90"/>
    </xf>
    <xf numFmtId="0" fontId="7" fillId="22" borderId="31" xfId="5" applyFont="1" applyFill="1" applyBorder="1" applyAlignment="1">
      <alignment horizontal="center" vertical="center" textRotation="90"/>
    </xf>
    <xf numFmtId="0" fontId="7" fillId="23" borderId="31" xfId="5" applyFont="1" applyFill="1" applyBorder="1" applyAlignment="1">
      <alignment horizontal="center" vertical="center" textRotation="90"/>
    </xf>
    <xf numFmtId="0" fontId="7" fillId="0" borderId="46" xfId="5" applyFont="1" applyBorder="1" applyAlignment="1">
      <alignment horizontal="center" vertical="center" textRotation="90"/>
    </xf>
    <xf numFmtId="0" fontId="7" fillId="0" borderId="0" xfId="5" applyFont="1" applyAlignment="1">
      <alignment horizontal="center" vertical="center" textRotation="90" wrapText="1" readingOrder="2"/>
    </xf>
    <xf numFmtId="0" fontId="18" fillId="0" borderId="0" xfId="5" applyFont="1" applyAlignment="1">
      <alignment horizontal="center"/>
    </xf>
    <xf numFmtId="0" fontId="7" fillId="24" borderId="41" xfId="6" applyFont="1" applyFill="1" applyBorder="1" applyAlignment="1">
      <alignment horizontal="center" wrapText="1"/>
    </xf>
    <xf numFmtId="0" fontId="7" fillId="24" borderId="41" xfId="6" applyFont="1" applyFill="1" applyBorder="1" applyAlignment="1">
      <alignment horizontal="center" wrapText="1"/>
    </xf>
    <xf numFmtId="0" fontId="7" fillId="16" borderId="41" xfId="6" applyFont="1" applyFill="1" applyBorder="1" applyAlignment="1">
      <alignment horizontal="center"/>
    </xf>
    <xf numFmtId="0" fontId="7" fillId="17" borderId="41" xfId="6" applyFont="1" applyFill="1" applyBorder="1" applyAlignment="1">
      <alignment horizontal="center"/>
    </xf>
    <xf numFmtId="0" fontId="7" fillId="18" borderId="41" xfId="6" applyFont="1" applyFill="1" applyBorder="1" applyAlignment="1">
      <alignment horizontal="center"/>
    </xf>
    <xf numFmtId="0" fontId="7" fillId="24" borderId="41" xfId="6" applyFont="1" applyFill="1" applyBorder="1" applyAlignment="1">
      <alignment horizontal="center"/>
    </xf>
    <xf numFmtId="0" fontId="7" fillId="20" borderId="41" xfId="6" applyFont="1" applyFill="1" applyBorder="1" applyAlignment="1">
      <alignment horizontal="center"/>
    </xf>
    <xf numFmtId="0" fontId="7" fillId="21" borderId="41" xfId="6" applyFont="1" applyFill="1" applyBorder="1" applyAlignment="1">
      <alignment horizontal="center"/>
    </xf>
    <xf numFmtId="0" fontId="7" fillId="22" borderId="41" xfId="6" applyFont="1" applyFill="1" applyBorder="1" applyAlignment="1">
      <alignment horizontal="center"/>
    </xf>
    <xf numFmtId="0" fontId="7" fillId="23" borderId="41" xfId="6" applyFont="1" applyFill="1" applyBorder="1" applyAlignment="1">
      <alignment horizontal="center"/>
    </xf>
    <xf numFmtId="0" fontId="7" fillId="25" borderId="41" xfId="5" applyFont="1" applyFill="1" applyBorder="1" applyAlignment="1">
      <alignment horizontal="center"/>
    </xf>
    <xf numFmtId="0" fontId="7" fillId="24" borderId="41" xfId="6" applyFont="1" applyFill="1" applyBorder="1" applyAlignment="1">
      <alignment horizontal="center"/>
    </xf>
    <xf numFmtId="0" fontId="7" fillId="25" borderId="38" xfId="5" applyFont="1" applyFill="1" applyBorder="1" applyAlignment="1">
      <alignment horizontal="center"/>
    </xf>
    <xf numFmtId="0" fontId="7" fillId="19" borderId="41" xfId="7" applyFont="1" applyFill="1" applyBorder="1" applyAlignment="1">
      <alignment horizontal="center" wrapText="1"/>
    </xf>
    <xf numFmtId="0" fontId="7" fillId="19" borderId="41" xfId="7" applyFont="1" applyFill="1" applyBorder="1" applyAlignment="1">
      <alignment horizontal="center"/>
    </xf>
    <xf numFmtId="0" fontId="7" fillId="19" borderId="41" xfId="7" applyFont="1" applyFill="1" applyBorder="1" applyAlignment="1">
      <alignment horizontal="center" wrapText="1"/>
    </xf>
    <xf numFmtId="0" fontId="7" fillId="16" borderId="41" xfId="7" applyFont="1" applyFill="1" applyBorder="1" applyAlignment="1">
      <alignment horizontal="center"/>
    </xf>
    <xf numFmtId="0" fontId="7" fillId="17" borderId="41" xfId="7" applyFont="1" applyFill="1" applyBorder="1" applyAlignment="1">
      <alignment horizontal="center"/>
    </xf>
    <xf numFmtId="0" fontId="7" fillId="18" borderId="41" xfId="7" applyFont="1" applyFill="1" applyBorder="1" applyAlignment="1">
      <alignment horizontal="center"/>
    </xf>
    <xf numFmtId="0" fontId="7" fillId="0" borderId="41" xfId="7" applyFont="1" applyFill="1" applyBorder="1" applyAlignment="1">
      <alignment horizontal="center"/>
    </xf>
    <xf numFmtId="0" fontId="7" fillId="19" borderId="41" xfId="7" applyFont="1" applyFill="1" applyBorder="1" applyAlignment="1">
      <alignment horizontal="center"/>
    </xf>
    <xf numFmtId="0" fontId="7" fillId="20" borderId="41" xfId="7" applyFont="1" applyFill="1" applyBorder="1" applyAlignment="1">
      <alignment horizontal="center"/>
    </xf>
    <xf numFmtId="0" fontId="7" fillId="21" borderId="41" xfId="7" applyFont="1" applyFill="1" applyBorder="1" applyAlignment="1">
      <alignment horizontal="center"/>
    </xf>
    <xf numFmtId="0" fontId="7" fillId="22" borderId="41" xfId="7" applyFont="1" applyFill="1" applyBorder="1" applyAlignment="1">
      <alignment horizontal="center"/>
    </xf>
    <xf numFmtId="0" fontId="7" fillId="23" borderId="41" xfId="7" applyFont="1" applyFill="1" applyBorder="1" applyAlignment="1">
      <alignment horizontal="center"/>
    </xf>
    <xf numFmtId="0" fontId="7" fillId="19" borderId="41" xfId="5" applyFont="1" applyFill="1" applyBorder="1" applyAlignment="1">
      <alignment horizontal="center"/>
    </xf>
    <xf numFmtId="0" fontId="18" fillId="19" borderId="41" xfId="5" applyFont="1" applyFill="1" applyBorder="1" applyAlignment="1">
      <alignment horizontal="center"/>
    </xf>
    <xf numFmtId="0" fontId="7" fillId="0" borderId="31" xfId="5" applyFont="1" applyBorder="1" applyAlignment="1">
      <alignment horizontal="center" wrapText="1"/>
    </xf>
    <xf numFmtId="0" fontId="7" fillId="0" borderId="41" xfId="5" applyFont="1" applyBorder="1" applyAlignment="1">
      <alignment horizontal="center" wrapText="1"/>
    </xf>
    <xf numFmtId="0" fontId="18" fillId="0" borderId="48" xfId="5" applyFont="1" applyBorder="1" applyAlignment="1">
      <alignment horizontal="center"/>
    </xf>
    <xf numFmtId="0" fontId="7" fillId="16" borderId="50" xfId="7" applyFont="1" applyFill="1" applyBorder="1" applyAlignment="1">
      <alignment horizontal="center"/>
    </xf>
    <xf numFmtId="0" fontId="7" fillId="17" borderId="50" xfId="7" applyFont="1" applyFill="1" applyBorder="1" applyAlignment="1">
      <alignment horizontal="center"/>
    </xf>
    <xf numFmtId="0" fontId="7" fillId="18" borderId="50" xfId="7" applyFont="1" applyFill="1" applyBorder="1" applyAlignment="1">
      <alignment horizontal="center"/>
    </xf>
    <xf numFmtId="0" fontId="7" fillId="0" borderId="50" xfId="7" applyFont="1" applyFill="1" applyBorder="1" applyAlignment="1">
      <alignment horizontal="center"/>
    </xf>
    <xf numFmtId="0" fontId="7" fillId="19" borderId="50" xfId="7" applyFont="1" applyFill="1" applyBorder="1" applyAlignment="1">
      <alignment horizontal="center"/>
    </xf>
    <xf numFmtId="0" fontId="7" fillId="20" borderId="50" xfId="7" applyFont="1" applyFill="1" applyBorder="1" applyAlignment="1">
      <alignment horizontal="center"/>
    </xf>
    <xf numFmtId="0" fontId="21" fillId="0" borderId="46" xfId="5" applyFont="1" applyBorder="1" applyAlignment="1">
      <alignment horizontal="center"/>
    </xf>
    <xf numFmtId="0" fontId="7" fillId="0" borderId="46" xfId="5" applyFont="1" applyBorder="1" applyAlignment="1">
      <alignment horizontal="center" wrapText="1"/>
    </xf>
    <xf numFmtId="0" fontId="22" fillId="16" borderId="41" xfId="5" applyFont="1" applyFill="1" applyBorder="1" applyAlignment="1">
      <alignment horizontal="center" vertical="center"/>
    </xf>
    <xf numFmtId="0" fontId="22" fillId="17" borderId="41" xfId="5" applyFont="1" applyFill="1" applyBorder="1" applyAlignment="1">
      <alignment horizontal="center" vertical="center"/>
    </xf>
    <xf numFmtId="0" fontId="22" fillId="18" borderId="41" xfId="5" applyFont="1" applyFill="1" applyBorder="1" applyAlignment="1">
      <alignment horizontal="center" vertical="center"/>
    </xf>
    <xf numFmtId="0" fontId="22" fillId="0" borderId="41" xfId="5" applyFont="1" applyBorder="1" applyAlignment="1">
      <alignment horizontal="center" vertical="center"/>
    </xf>
    <xf numFmtId="0" fontId="22" fillId="20" borderId="41" xfId="5" applyFont="1" applyFill="1" applyBorder="1" applyAlignment="1">
      <alignment horizontal="center" vertical="center"/>
    </xf>
    <xf numFmtId="0" fontId="22" fillId="21" borderId="41" xfId="5" applyFont="1" applyFill="1" applyBorder="1" applyAlignment="1">
      <alignment horizontal="center" vertical="center"/>
    </xf>
    <xf numFmtId="0" fontId="18" fillId="0" borderId="48" xfId="5" applyFont="1" applyBorder="1" applyAlignment="1">
      <alignment horizontal="center"/>
    </xf>
    <xf numFmtId="0" fontId="7" fillId="0" borderId="48" xfId="5" applyFont="1" applyBorder="1" applyAlignment="1">
      <alignment horizontal="center"/>
    </xf>
    <xf numFmtId="0" fontId="7" fillId="27" borderId="31" xfId="6" applyFont="1" applyFill="1" applyBorder="1" applyAlignment="1">
      <alignment horizontal="center" wrapText="1"/>
    </xf>
    <xf numFmtId="0" fontId="7" fillId="27" borderId="30" xfId="6" applyFont="1" applyFill="1" applyBorder="1" applyAlignment="1">
      <alignment horizontal="center" wrapText="1"/>
    </xf>
    <xf numFmtId="0" fontId="7" fillId="27" borderId="41" xfId="6" applyFont="1" applyFill="1" applyBorder="1" applyAlignment="1">
      <alignment horizontal="center" wrapText="1"/>
    </xf>
    <xf numFmtId="0" fontId="7" fillId="16" borderId="38" xfId="6" applyFont="1" applyFill="1" applyBorder="1" applyAlignment="1">
      <alignment horizontal="center" vertical="center"/>
    </xf>
    <xf numFmtId="0" fontId="7" fillId="17" borderId="38" xfId="6" applyFont="1" applyFill="1" applyBorder="1" applyAlignment="1">
      <alignment horizontal="center" vertical="center"/>
    </xf>
    <xf numFmtId="0" fontId="7" fillId="18" borderId="38" xfId="6" applyFont="1" applyFill="1" applyBorder="1" applyAlignment="1">
      <alignment horizontal="center" vertical="center"/>
    </xf>
    <xf numFmtId="0" fontId="7" fillId="27" borderId="38" xfId="6" applyFont="1" applyFill="1" applyBorder="1" applyAlignment="1">
      <alignment horizontal="center" vertical="center"/>
    </xf>
    <xf numFmtId="0" fontId="7" fillId="20" borderId="38" xfId="6" applyFont="1" applyFill="1" applyBorder="1" applyAlignment="1">
      <alignment horizontal="center" vertical="center"/>
    </xf>
    <xf numFmtId="0" fontId="7" fillId="21" borderId="38" xfId="6" applyFont="1" applyFill="1" applyBorder="1" applyAlignment="1">
      <alignment horizontal="center" vertical="center"/>
    </xf>
    <xf numFmtId="0" fontId="7" fillId="22" borderId="38" xfId="6" applyFont="1" applyFill="1" applyBorder="1" applyAlignment="1">
      <alignment horizontal="center" vertical="center"/>
    </xf>
    <xf numFmtId="0" fontId="7" fillId="23" borderId="38" xfId="6" applyFont="1" applyFill="1" applyBorder="1" applyAlignment="1">
      <alignment horizontal="center" vertical="center"/>
    </xf>
    <xf numFmtId="0" fontId="7" fillId="20" borderId="41" xfId="6" applyFont="1" applyFill="1" applyBorder="1" applyAlignment="1">
      <alignment horizontal="center" vertical="center"/>
    </xf>
    <xf numFmtId="0" fontId="7" fillId="27" borderId="41" xfId="5" applyFont="1" applyFill="1" applyBorder="1" applyAlignment="1">
      <alignment horizontal="center"/>
    </xf>
    <xf numFmtId="0" fontId="7" fillId="27" borderId="48" xfId="6" applyFont="1" applyFill="1" applyBorder="1" applyAlignment="1">
      <alignment horizontal="center" wrapText="1"/>
    </xf>
    <xf numFmtId="0" fontId="7" fillId="27" borderId="44" xfId="6" applyFont="1" applyFill="1" applyBorder="1" applyAlignment="1">
      <alignment horizontal="center"/>
    </xf>
    <xf numFmtId="0" fontId="7" fillId="16" borderId="41" xfId="6" applyFont="1" applyFill="1" applyBorder="1" applyAlignment="1">
      <alignment horizontal="center" vertical="center"/>
    </xf>
    <xf numFmtId="0" fontId="7" fillId="17" borderId="41" xfId="6" applyFont="1" applyFill="1" applyBorder="1" applyAlignment="1">
      <alignment horizontal="center" vertical="center"/>
    </xf>
    <xf numFmtId="0" fontId="7" fillId="18" borderId="41" xfId="6" applyFont="1" applyFill="1" applyBorder="1" applyAlignment="1">
      <alignment horizontal="center" vertical="center"/>
    </xf>
    <xf numFmtId="0" fontId="7" fillId="27" borderId="41" xfId="6" applyFont="1" applyFill="1" applyBorder="1" applyAlignment="1">
      <alignment horizontal="center" vertical="center"/>
    </xf>
    <xf numFmtId="0" fontId="7" fillId="21" borderId="41" xfId="6" applyFont="1" applyFill="1" applyBorder="1" applyAlignment="1">
      <alignment horizontal="center" vertical="center"/>
    </xf>
    <xf numFmtId="0" fontId="7" fillId="22" borderId="41" xfId="6" applyFont="1" applyFill="1" applyBorder="1" applyAlignment="1">
      <alignment horizontal="center" vertical="center"/>
    </xf>
    <xf numFmtId="0" fontId="7" fillId="23" borderId="41" xfId="6" applyFont="1" applyFill="1" applyBorder="1" applyAlignment="1">
      <alignment horizontal="center" vertical="center"/>
    </xf>
    <xf numFmtId="0" fontId="7" fillId="0" borderId="31" xfId="5" applyFont="1" applyBorder="1" applyAlignment="1">
      <alignment horizontal="center"/>
    </xf>
    <xf numFmtId="0" fontId="22" fillId="16" borderId="38" xfId="5" applyFont="1" applyFill="1" applyBorder="1" applyAlignment="1">
      <alignment horizontal="center" vertical="center"/>
    </xf>
    <xf numFmtId="0" fontId="22" fillId="17" borderId="38" xfId="5" applyFont="1" applyFill="1" applyBorder="1" applyAlignment="1">
      <alignment horizontal="center" vertical="center"/>
    </xf>
    <xf numFmtId="0" fontId="22" fillId="18" borderId="38" xfId="5" applyFont="1" applyFill="1" applyBorder="1" applyAlignment="1">
      <alignment horizontal="center" vertical="center"/>
    </xf>
    <xf numFmtId="0" fontId="22" fillId="0" borderId="38" xfId="5" applyFont="1" applyBorder="1" applyAlignment="1">
      <alignment horizontal="center" vertical="center"/>
    </xf>
    <xf numFmtId="0" fontId="22" fillId="20" borderId="38" xfId="5" applyFont="1" applyFill="1" applyBorder="1" applyAlignment="1">
      <alignment horizontal="center" vertical="center"/>
    </xf>
    <xf numFmtId="0" fontId="22" fillId="21" borderId="38" xfId="5" applyFont="1" applyFill="1" applyBorder="1" applyAlignment="1">
      <alignment horizontal="center" vertical="center"/>
    </xf>
    <xf numFmtId="0" fontId="7" fillId="22" borderId="38" xfId="7" applyFont="1" applyFill="1" applyBorder="1" applyAlignment="1">
      <alignment horizontal="center"/>
    </xf>
    <xf numFmtId="0" fontId="7" fillId="23" borderId="38" xfId="7" applyFont="1" applyFill="1" applyBorder="1" applyAlignment="1">
      <alignment horizontal="center"/>
    </xf>
    <xf numFmtId="0" fontId="7" fillId="20" borderId="38" xfId="7" applyFont="1" applyFill="1" applyBorder="1" applyAlignment="1">
      <alignment horizontal="center"/>
    </xf>
    <xf numFmtId="0" fontId="7" fillId="0" borderId="48" xfId="5" applyFont="1" applyBorder="1" applyAlignment="1">
      <alignment horizontal="center" wrapText="1"/>
    </xf>
    <xf numFmtId="0" fontId="7" fillId="0" borderId="47" xfId="5" applyFont="1" applyBorder="1" applyAlignment="1">
      <alignment horizontal="center"/>
    </xf>
    <xf numFmtId="0" fontId="7" fillId="16" borderId="41" xfId="5" applyFont="1" applyFill="1" applyBorder="1" applyAlignment="1">
      <alignment horizontal="center" vertical="center"/>
    </xf>
    <xf numFmtId="0" fontId="7" fillId="17" borderId="41" xfId="5" applyFont="1" applyFill="1" applyBorder="1" applyAlignment="1">
      <alignment horizontal="center" vertical="center"/>
    </xf>
    <xf numFmtId="0" fontId="7" fillId="18" borderId="41" xfId="5" applyFont="1" applyFill="1" applyBorder="1" applyAlignment="1">
      <alignment horizontal="center" vertical="center"/>
    </xf>
    <xf numFmtId="0" fontId="7" fillId="0" borderId="41" xfId="5" applyFont="1" applyBorder="1" applyAlignment="1">
      <alignment horizontal="center" vertical="center"/>
    </xf>
    <xf numFmtId="0" fontId="7" fillId="20" borderId="41" xfId="5" applyFont="1" applyFill="1" applyBorder="1" applyAlignment="1">
      <alignment horizontal="center" vertical="center"/>
    </xf>
    <xf numFmtId="0" fontId="7" fillId="21" borderId="41" xfId="5" applyFont="1" applyFill="1" applyBorder="1" applyAlignment="1">
      <alignment horizontal="center" vertical="center"/>
    </xf>
    <xf numFmtId="0" fontId="7" fillId="22" borderId="41" xfId="5" applyFont="1" applyFill="1" applyBorder="1" applyAlignment="1">
      <alignment horizontal="center" vertical="center"/>
    </xf>
    <xf numFmtId="0" fontId="7" fillId="23" borderId="41" xfId="5" applyFont="1" applyFill="1" applyBorder="1" applyAlignment="1">
      <alignment horizontal="center" vertical="center"/>
    </xf>
    <xf numFmtId="0" fontId="7" fillId="0" borderId="44" xfId="5" applyFont="1" applyBorder="1" applyAlignment="1">
      <alignment horizontal="center" wrapText="1"/>
    </xf>
    <xf numFmtId="0" fontId="22" fillId="0" borderId="31" xfId="5" applyFont="1" applyBorder="1" applyAlignment="1">
      <alignment horizontal="center"/>
    </xf>
    <xf numFmtId="0" fontId="22" fillId="0" borderId="48" xfId="5" applyFont="1" applyBorder="1" applyAlignment="1">
      <alignment horizontal="center"/>
    </xf>
    <xf numFmtId="0" fontId="22" fillId="24" borderId="31" xfId="5" applyFont="1" applyFill="1" applyBorder="1" applyAlignment="1">
      <alignment horizontal="center"/>
    </xf>
    <xf numFmtId="0" fontId="7" fillId="24" borderId="31" xfId="5" applyFont="1" applyFill="1" applyBorder="1" applyAlignment="1">
      <alignment horizontal="center"/>
    </xf>
    <xf numFmtId="0" fontId="7" fillId="24" borderId="44" xfId="5" applyFont="1" applyFill="1" applyBorder="1" applyAlignment="1">
      <alignment horizontal="center" wrapText="1"/>
    </xf>
    <xf numFmtId="0" fontId="7" fillId="16" borderId="44" xfId="5" applyFont="1" applyFill="1" applyBorder="1" applyAlignment="1">
      <alignment horizontal="center" vertical="center"/>
    </xf>
    <xf numFmtId="0" fontId="7" fillId="17" borderId="44" xfId="5" applyFont="1" applyFill="1" applyBorder="1" applyAlignment="1">
      <alignment horizontal="center" vertical="center"/>
    </xf>
    <xf numFmtId="0" fontId="7" fillId="18" borderId="44" xfId="5" applyFont="1" applyFill="1" applyBorder="1" applyAlignment="1">
      <alignment horizontal="center" vertical="center"/>
    </xf>
    <xf numFmtId="0" fontId="7" fillId="27" borderId="44" xfId="5" applyFont="1" applyFill="1" applyBorder="1" applyAlignment="1">
      <alignment horizontal="center" vertical="center"/>
    </xf>
    <xf numFmtId="0" fontId="7" fillId="20" borderId="44" xfId="5" applyFont="1" applyFill="1" applyBorder="1" applyAlignment="1">
      <alignment horizontal="center" vertical="center"/>
    </xf>
    <xf numFmtId="0" fontId="7" fillId="21" borderId="44" xfId="5" applyFont="1" applyFill="1" applyBorder="1" applyAlignment="1">
      <alignment horizontal="center" vertical="center"/>
    </xf>
    <xf numFmtId="0" fontId="7" fillId="22" borderId="44" xfId="5" applyFont="1" applyFill="1" applyBorder="1" applyAlignment="1">
      <alignment horizontal="center" vertical="center"/>
    </xf>
    <xf numFmtId="0" fontId="7" fillId="23" borderId="44" xfId="5" applyFont="1" applyFill="1" applyBorder="1" applyAlignment="1">
      <alignment horizontal="center" vertical="center"/>
    </xf>
    <xf numFmtId="0" fontId="22" fillId="24" borderId="48" xfId="5" applyFont="1" applyFill="1" applyBorder="1" applyAlignment="1">
      <alignment horizontal="center"/>
    </xf>
    <xf numFmtId="0" fontId="18" fillId="24" borderId="48" xfId="5" applyFont="1" applyFill="1" applyBorder="1" applyAlignment="1">
      <alignment horizontal="center"/>
    </xf>
    <xf numFmtId="0" fontId="7" fillId="27" borderId="31" xfId="5" applyFont="1" applyFill="1" applyBorder="1" applyAlignment="1">
      <alignment horizontal="center"/>
    </xf>
    <xf numFmtId="0" fontId="7" fillId="27" borderId="31" xfId="5" applyFont="1" applyFill="1" applyBorder="1" applyAlignment="1">
      <alignment horizontal="center" wrapText="1"/>
    </xf>
    <xf numFmtId="0" fontId="7" fillId="27" borderId="44" xfId="5" applyFont="1" applyFill="1" applyBorder="1" applyAlignment="1">
      <alignment horizontal="center" wrapText="1"/>
    </xf>
    <xf numFmtId="0" fontId="7" fillId="27" borderId="48" xfId="5" applyFont="1" applyFill="1" applyBorder="1" applyAlignment="1">
      <alignment horizontal="center"/>
    </xf>
    <xf numFmtId="0" fontId="7" fillId="0" borderId="44" xfId="5" applyFont="1" applyBorder="1" applyAlignment="1">
      <alignment horizontal="center" vertical="center"/>
    </xf>
    <xf numFmtId="0" fontId="7" fillId="0" borderId="46" xfId="5" applyFont="1" applyBorder="1" applyAlignment="1">
      <alignment horizontal="center"/>
    </xf>
    <xf numFmtId="0" fontId="7" fillId="0" borderId="45" xfId="5" applyFont="1" applyBorder="1" applyAlignment="1">
      <alignment horizontal="center" wrapText="1"/>
    </xf>
    <xf numFmtId="0" fontId="7" fillId="19" borderId="41" xfId="6" applyFont="1" applyFill="1" applyBorder="1" applyAlignment="1">
      <alignment horizontal="center" wrapText="1"/>
    </xf>
    <xf numFmtId="0" fontId="7" fillId="19" borderId="41" xfId="6" applyFont="1" applyFill="1" applyBorder="1" applyAlignment="1">
      <alignment horizontal="center" wrapText="1"/>
    </xf>
    <xf numFmtId="0" fontId="7" fillId="19" borderId="41" xfId="6" applyFont="1" applyFill="1" applyBorder="1" applyAlignment="1">
      <alignment horizontal="center"/>
    </xf>
    <xf numFmtId="0" fontId="7" fillId="19" borderId="44" xfId="5" applyFont="1" applyFill="1" applyBorder="1" applyAlignment="1">
      <alignment horizontal="center" vertical="center"/>
    </xf>
    <xf numFmtId="0" fontId="7" fillId="0" borderId="31" xfId="5" applyFont="1" applyBorder="1" applyAlignment="1">
      <alignment horizontal="center" vertical="center"/>
    </xf>
    <xf numFmtId="0" fontId="7" fillId="0" borderId="48" xfId="5" applyFont="1" applyBorder="1" applyAlignment="1">
      <alignment horizontal="center" vertical="center"/>
    </xf>
    <xf numFmtId="0" fontId="7" fillId="24" borderId="44" xfId="5" applyFont="1" applyFill="1" applyBorder="1" applyAlignment="1">
      <alignment horizontal="center" vertical="center"/>
    </xf>
    <xf numFmtId="0" fontId="7" fillId="28" borderId="44" xfId="5" applyFont="1" applyFill="1" applyBorder="1" applyAlignment="1">
      <alignment horizontal="center" vertical="center"/>
    </xf>
    <xf numFmtId="0" fontId="7" fillId="0" borderId="46" xfId="5" applyFont="1" applyBorder="1" applyAlignment="1">
      <alignment horizontal="center"/>
    </xf>
    <xf numFmtId="0" fontId="7" fillId="0" borderId="46" xfId="5" applyFont="1" applyBorder="1" applyAlignment="1">
      <alignment horizontal="center" wrapText="1"/>
    </xf>
    <xf numFmtId="0" fontId="25" fillId="22" borderId="44" xfId="5" applyFont="1" applyFill="1" applyBorder="1" applyAlignment="1">
      <alignment horizontal="center" vertical="center"/>
    </xf>
    <xf numFmtId="0" fontId="25" fillId="23" borderId="44" xfId="5" applyFont="1" applyFill="1" applyBorder="1" applyAlignment="1">
      <alignment horizontal="center" vertical="center"/>
    </xf>
    <xf numFmtId="0" fontId="7" fillId="0" borderId="41" xfId="5" applyFont="1" applyBorder="1" applyAlignment="1">
      <alignment horizontal="center"/>
    </xf>
    <xf numFmtId="0" fontId="7" fillId="24" borderId="31" xfId="5" applyFont="1" applyFill="1" applyBorder="1" applyAlignment="1">
      <alignment horizontal="center" wrapText="1"/>
    </xf>
    <xf numFmtId="0" fontId="7" fillId="24" borderId="40" xfId="5" applyFont="1" applyFill="1" applyBorder="1" applyAlignment="1">
      <alignment horizontal="center" wrapText="1"/>
    </xf>
    <xf numFmtId="0" fontId="7" fillId="24" borderId="48" xfId="5" applyFont="1" applyFill="1" applyBorder="1" applyAlignment="1">
      <alignment horizontal="center"/>
    </xf>
    <xf numFmtId="0" fontId="7" fillId="19" borderId="31" xfId="5" applyFont="1" applyFill="1" applyBorder="1" applyAlignment="1">
      <alignment horizontal="center" wrapText="1"/>
    </xf>
    <xf numFmtId="0" fontId="7" fillId="19" borderId="48" xfId="5" applyFont="1" applyFill="1" applyBorder="1" applyAlignment="1">
      <alignment horizontal="center" wrapText="1"/>
    </xf>
    <xf numFmtId="0" fontId="7" fillId="20" borderId="45" xfId="5" applyFont="1" applyFill="1" applyBorder="1" applyAlignment="1">
      <alignment horizontal="center" vertical="center"/>
    </xf>
    <xf numFmtId="0" fontId="22" fillId="0" borderId="48" xfId="5" applyFont="1" applyBorder="1" applyAlignment="1">
      <alignment horizontal="center" wrapText="1"/>
    </xf>
    <xf numFmtId="0" fontId="22" fillId="0" borderId="41" xfId="5" applyFont="1" applyBorder="1" applyAlignment="1">
      <alignment horizontal="center" wrapText="1"/>
    </xf>
    <xf numFmtId="0" fontId="22" fillId="16" borderId="44" xfId="5" applyFont="1" applyFill="1" applyBorder="1" applyAlignment="1">
      <alignment horizontal="center" vertical="center"/>
    </xf>
    <xf numFmtId="0" fontId="22" fillId="17" borderId="44" xfId="5" applyFont="1" applyFill="1" applyBorder="1" applyAlignment="1">
      <alignment horizontal="center" vertical="center"/>
    </xf>
    <xf numFmtId="0" fontId="22" fillId="18" borderId="44" xfId="5" applyFont="1" applyFill="1" applyBorder="1" applyAlignment="1">
      <alignment horizontal="center" vertical="center"/>
    </xf>
    <xf numFmtId="0" fontId="22" fillId="19" borderId="43" xfId="5" applyFont="1" applyFill="1" applyBorder="1" applyAlignment="1">
      <alignment horizontal="center" vertical="center"/>
    </xf>
    <xf numFmtId="0" fontId="22" fillId="0" borderId="41" xfId="5" applyFont="1" applyBorder="1"/>
    <xf numFmtId="0" fontId="22" fillId="21" borderId="44" xfId="5" applyFont="1" applyFill="1" applyBorder="1" applyAlignment="1">
      <alignment horizontal="center" vertical="center"/>
    </xf>
    <xf numFmtId="0" fontId="22" fillId="22" borderId="44" xfId="5" applyFont="1" applyFill="1" applyBorder="1" applyAlignment="1">
      <alignment horizontal="center" vertical="center"/>
    </xf>
    <xf numFmtId="0" fontId="22" fillId="23" borderId="44" xfId="5" applyFont="1" applyFill="1" applyBorder="1" applyAlignment="1">
      <alignment horizontal="center" vertical="center"/>
    </xf>
    <xf numFmtId="0" fontId="22" fillId="20" borderId="44" xfId="5" applyFont="1" applyFill="1" applyBorder="1" applyAlignment="1">
      <alignment horizontal="center" vertical="center"/>
    </xf>
    <xf numFmtId="0" fontId="22" fillId="19" borderId="41" xfId="5" applyFont="1" applyFill="1" applyBorder="1" applyAlignment="1">
      <alignment horizontal="center"/>
    </xf>
    <xf numFmtId="0" fontId="0" fillId="0" borderId="0" xfId="5" applyFont="1"/>
    <xf numFmtId="0" fontId="7" fillId="0" borderId="48" xfId="5" applyFont="1" applyBorder="1" applyAlignment="1">
      <alignment horizontal="center"/>
    </xf>
    <xf numFmtId="0" fontId="7" fillId="0" borderId="38" xfId="5" applyFont="1" applyBorder="1" applyAlignment="1">
      <alignment horizontal="center" vertical="center"/>
    </xf>
    <xf numFmtId="0" fontId="7" fillId="0" borderId="41" xfId="5" applyFont="1" applyBorder="1" applyAlignment="1">
      <alignment vertical="center" wrapText="1"/>
    </xf>
    <xf numFmtId="0" fontId="17" fillId="0" borderId="41" xfId="5" applyBorder="1"/>
    <xf numFmtId="0" fontId="7" fillId="24" borderId="31" xfId="5" applyFont="1" applyFill="1" applyBorder="1" applyAlignment="1">
      <alignment horizontal="center" vertical="center"/>
    </xf>
    <xf numFmtId="0" fontId="7" fillId="24" borderId="31" xfId="5" applyFont="1" applyFill="1" applyBorder="1" applyAlignment="1">
      <alignment horizontal="center" vertical="center" wrapText="1"/>
    </xf>
    <xf numFmtId="0" fontId="7" fillId="24" borderId="30" xfId="5" applyFont="1" applyFill="1" applyBorder="1" applyAlignment="1">
      <alignment horizontal="center" wrapText="1"/>
    </xf>
    <xf numFmtId="0" fontId="7" fillId="24" borderId="48" xfId="5" applyFont="1" applyFill="1" applyBorder="1" applyAlignment="1">
      <alignment horizontal="center" vertical="center"/>
    </xf>
    <xf numFmtId="0" fontId="7" fillId="24" borderId="48" xfId="5" applyFont="1" applyFill="1" applyBorder="1" applyAlignment="1">
      <alignment horizontal="center" vertical="center" wrapText="1"/>
    </xf>
    <xf numFmtId="0" fontId="7" fillId="0" borderId="31" xfId="5" applyFont="1" applyBorder="1" applyAlignment="1">
      <alignment horizontal="center" vertical="center" wrapText="1"/>
    </xf>
    <xf numFmtId="0" fontId="7" fillId="0" borderId="30" xfId="5" applyFont="1" applyBorder="1" applyAlignment="1">
      <alignment horizontal="center" wrapText="1"/>
    </xf>
    <xf numFmtId="0" fontId="7" fillId="0" borderId="48" xfId="5" applyFont="1" applyBorder="1" applyAlignment="1">
      <alignment horizontal="center" vertical="center" wrapText="1"/>
    </xf>
    <xf numFmtId="0" fontId="18" fillId="0" borderId="48" xfId="5" applyFont="1" applyBorder="1"/>
    <xf numFmtId="0" fontId="7" fillId="0" borderId="46" xfId="5" applyFont="1" applyBorder="1" applyAlignment="1">
      <alignment horizontal="center" vertical="center"/>
    </xf>
    <xf numFmtId="0" fontId="7" fillId="0" borderId="46" xfId="5" applyFont="1" applyBorder="1" applyAlignment="1">
      <alignment horizontal="center" vertical="center" wrapText="1"/>
    </xf>
    <xf numFmtId="0" fontId="7" fillId="0" borderId="41" xfId="5" applyFont="1" applyBorder="1" applyAlignment="1">
      <alignment horizontal="center" vertical="center" wrapText="1"/>
    </xf>
    <xf numFmtId="0" fontId="7" fillId="0" borderId="48" xfId="5" applyFont="1" applyBorder="1" applyAlignment="1">
      <alignment horizontal="center" vertical="center"/>
    </xf>
    <xf numFmtId="0" fontId="7" fillId="0" borderId="48" xfId="5" applyFont="1" applyBorder="1" applyAlignment="1">
      <alignment horizontal="center" vertical="center" wrapText="1"/>
    </xf>
    <xf numFmtId="0" fontId="7" fillId="24" borderId="32" xfId="5" applyFont="1" applyFill="1" applyBorder="1" applyAlignment="1">
      <alignment horizontal="center" wrapText="1"/>
    </xf>
    <xf numFmtId="0" fontId="18" fillId="0" borderId="49" xfId="5" applyFont="1" applyBorder="1"/>
    <xf numFmtId="0" fontId="18" fillId="0" borderId="30" xfId="5" applyFont="1" applyBorder="1"/>
    <xf numFmtId="0" fontId="7" fillId="16" borderId="31" xfId="5" applyFont="1" applyFill="1" applyBorder="1" applyAlignment="1">
      <alignment horizontal="center"/>
    </xf>
    <xf numFmtId="0" fontId="7" fillId="17" borderId="31" xfId="5" applyFont="1" applyFill="1" applyBorder="1" applyAlignment="1">
      <alignment horizontal="center"/>
    </xf>
    <xf numFmtId="0" fontId="7" fillId="18" borderId="31" xfId="5" applyFont="1" applyFill="1" applyBorder="1" applyAlignment="1">
      <alignment horizontal="center"/>
    </xf>
    <xf numFmtId="0" fontId="7" fillId="20" borderId="31" xfId="5" applyFont="1" applyFill="1" applyBorder="1" applyAlignment="1">
      <alignment horizontal="center"/>
    </xf>
    <xf numFmtId="0" fontId="7" fillId="21" borderId="31" xfId="5" applyFont="1" applyFill="1" applyBorder="1" applyAlignment="1">
      <alignment horizontal="center"/>
    </xf>
    <xf numFmtId="0" fontId="7" fillId="22" borderId="31" xfId="5" applyFont="1" applyFill="1" applyBorder="1" applyAlignment="1">
      <alignment horizontal="center"/>
    </xf>
    <xf numFmtId="0" fontId="7" fillId="23" borderId="31" xfId="5" applyFont="1" applyFill="1" applyBorder="1" applyAlignment="1">
      <alignment horizontal="center"/>
    </xf>
    <xf numFmtId="0" fontId="7" fillId="25" borderId="31" xfId="5" applyFont="1" applyFill="1" applyBorder="1" applyAlignment="1">
      <alignment horizontal="center"/>
    </xf>
    <xf numFmtId="0" fontId="7" fillId="24" borderId="42" xfId="5" applyFont="1" applyFill="1" applyBorder="1" applyAlignment="1">
      <alignment horizontal="center" wrapText="1"/>
    </xf>
    <xf numFmtId="0" fontId="18" fillId="0" borderId="43" xfId="5" applyFont="1" applyBorder="1"/>
    <xf numFmtId="0" fontId="18" fillId="0" borderId="44" xfId="5" applyFont="1" applyBorder="1"/>
    <xf numFmtId="0" fontId="7" fillId="16" borderId="48" xfId="5" applyFont="1" applyFill="1" applyBorder="1" applyAlignment="1">
      <alignment horizontal="center"/>
    </xf>
    <xf numFmtId="0" fontId="7" fillId="17" borderId="48" xfId="5" applyFont="1" applyFill="1" applyBorder="1" applyAlignment="1">
      <alignment horizontal="center"/>
    </xf>
    <xf numFmtId="0" fontId="7" fillId="18" borderId="48" xfId="5" applyFont="1" applyFill="1" applyBorder="1" applyAlignment="1">
      <alignment horizontal="center"/>
    </xf>
    <xf numFmtId="0" fontId="7" fillId="20" borderId="48" xfId="5" applyFont="1" applyFill="1" applyBorder="1" applyAlignment="1">
      <alignment horizontal="center"/>
    </xf>
    <xf numFmtId="0" fontId="7" fillId="21" borderId="48" xfId="5" applyFont="1" applyFill="1" applyBorder="1" applyAlignment="1">
      <alignment horizontal="center"/>
    </xf>
    <xf numFmtId="0" fontId="7" fillId="22" borderId="48" xfId="5" applyFont="1" applyFill="1" applyBorder="1" applyAlignment="1">
      <alignment horizontal="center"/>
    </xf>
    <xf numFmtId="0" fontId="7" fillId="23" borderId="48" xfId="5" applyFont="1" applyFill="1" applyBorder="1" applyAlignment="1">
      <alignment horizontal="center"/>
    </xf>
    <xf numFmtId="0" fontId="7" fillId="25" borderId="48" xfId="5" applyFont="1" applyFill="1" applyBorder="1" applyAlignment="1">
      <alignment horizontal="center"/>
    </xf>
    <xf numFmtId="0" fontId="7" fillId="24" borderId="38" xfId="5" applyFont="1" applyFill="1" applyBorder="1" applyAlignment="1">
      <alignment horizontal="center" vertical="top" wrapText="1"/>
    </xf>
    <xf numFmtId="0" fontId="7" fillId="24" borderId="39" xfId="5" applyFont="1" applyFill="1" applyBorder="1" applyAlignment="1">
      <alignment horizontal="center"/>
    </xf>
    <xf numFmtId="0" fontId="7" fillId="24" borderId="40" xfId="5" applyFont="1" applyFill="1" applyBorder="1" applyAlignment="1">
      <alignment horizontal="center"/>
    </xf>
    <xf numFmtId="0" fontId="7" fillId="16" borderId="44" xfId="5" applyFont="1" applyFill="1" applyBorder="1" applyAlignment="1">
      <alignment horizontal="center"/>
    </xf>
    <xf numFmtId="0" fontId="7" fillId="17" borderId="44" xfId="5" applyFont="1" applyFill="1" applyBorder="1" applyAlignment="1">
      <alignment horizontal="center"/>
    </xf>
    <xf numFmtId="0" fontId="7" fillId="18" borderId="44" xfId="5" applyFont="1" applyFill="1" applyBorder="1" applyAlignment="1">
      <alignment horizontal="center"/>
    </xf>
    <xf numFmtId="0" fontId="7" fillId="24" borderId="44" xfId="5" applyFont="1" applyFill="1" applyBorder="1" applyAlignment="1">
      <alignment horizontal="center"/>
    </xf>
    <xf numFmtId="0" fontId="7" fillId="20" borderId="44" xfId="5" applyFont="1" applyFill="1" applyBorder="1" applyAlignment="1">
      <alignment horizontal="center"/>
    </xf>
    <xf numFmtId="0" fontId="7" fillId="21" borderId="44" xfId="5" applyFont="1" applyFill="1" applyBorder="1" applyAlignment="1">
      <alignment horizontal="center"/>
    </xf>
    <xf numFmtId="0" fontId="7" fillId="22" borderId="44" xfId="5" applyFont="1" applyFill="1" applyBorder="1" applyAlignment="1">
      <alignment horizontal="center"/>
    </xf>
    <xf numFmtId="0" fontId="7" fillId="23" borderId="44" xfId="5" applyFont="1" applyFill="1" applyBorder="1" applyAlignment="1">
      <alignment horizontal="center"/>
    </xf>
    <xf numFmtId="0" fontId="18" fillId="0" borderId="43" xfId="5" applyFont="1" applyBorder="1" applyAlignment="1">
      <alignment horizontal="center"/>
    </xf>
    <xf numFmtId="0" fontId="26" fillId="0" borderId="0" xfId="5" applyFont="1"/>
  </cellXfs>
  <cellStyles count="8">
    <cellStyle name="Вывод" xfId="1" builtinId="21"/>
    <cellStyle name="Вывод 2" xfId="4"/>
    <cellStyle name="Вывод 2 2" xfId="7"/>
    <cellStyle name="Контрольная ячейка" xfId="2" builtinId="23"/>
    <cellStyle name="Контрольная ячейка 2" xfId="3"/>
    <cellStyle name="Контрольная ячейка 2 2" xfId="6"/>
    <cellStyle name="Обычный" xfId="0" builtinId="0"/>
    <cellStyle name="Обычный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1"/>
  <sheetViews>
    <sheetView workbookViewId="0">
      <selection activeCell="AX39" sqref="AX39"/>
    </sheetView>
  </sheetViews>
  <sheetFormatPr defaultRowHeight="15"/>
  <cols>
    <col min="1" max="2" width="9.140625" style="3"/>
    <col min="3" max="3" width="29.42578125" style="3" customWidth="1"/>
    <col min="4" max="46" width="9.140625" style="3"/>
    <col min="47" max="47" width="9.140625" style="11"/>
    <col min="48" max="56" width="9.140625" style="4"/>
    <col min="57" max="16384" width="9.140625" style="3"/>
  </cols>
  <sheetData>
    <row r="1" spans="1:57">
      <c r="A1" s="3" t="s">
        <v>0</v>
      </c>
      <c r="B1" s="3" t="s">
        <v>1</v>
      </c>
      <c r="C1" s="3" t="s">
        <v>2</v>
      </c>
      <c r="D1" s="3" t="s">
        <v>3</v>
      </c>
      <c r="E1" s="3" t="s">
        <v>80</v>
      </c>
      <c r="F1" s="3" t="s">
        <v>81</v>
      </c>
      <c r="G1" s="3" t="s">
        <v>82</v>
      </c>
      <c r="H1" s="3" t="s">
        <v>83</v>
      </c>
      <c r="I1" s="3" t="s">
        <v>84</v>
      </c>
      <c r="J1" s="3" t="s">
        <v>85</v>
      </c>
      <c r="K1" s="3" t="s">
        <v>86</v>
      </c>
      <c r="L1" s="3" t="s">
        <v>87</v>
      </c>
      <c r="M1" s="3" t="s">
        <v>88</v>
      </c>
      <c r="N1" s="3" t="s">
        <v>89</v>
      </c>
      <c r="O1" s="3" t="s">
        <v>90</v>
      </c>
      <c r="P1" s="3" t="s">
        <v>91</v>
      </c>
      <c r="Q1" s="3" t="s">
        <v>92</v>
      </c>
      <c r="R1" s="3" t="s">
        <v>93</v>
      </c>
      <c r="S1" s="3" t="s">
        <v>94</v>
      </c>
      <c r="T1" s="3" t="s">
        <v>95</v>
      </c>
      <c r="U1" s="3" t="s">
        <v>96</v>
      </c>
      <c r="V1" s="3" t="s">
        <v>97</v>
      </c>
      <c r="W1" s="3" t="s">
        <v>98</v>
      </c>
      <c r="X1" s="5" t="s">
        <v>37</v>
      </c>
      <c r="Y1" s="5" t="s">
        <v>38</v>
      </c>
      <c r="Z1" s="5" t="s">
        <v>39</v>
      </c>
      <c r="AA1" s="5" t="s">
        <v>40</v>
      </c>
      <c r="AB1" s="5" t="s">
        <v>41</v>
      </c>
      <c r="AC1" s="5" t="s">
        <v>42</v>
      </c>
      <c r="AD1" s="5" t="s">
        <v>43</v>
      </c>
      <c r="AE1" s="5" t="s">
        <v>44</v>
      </c>
      <c r="AF1" s="5" t="s">
        <v>45</v>
      </c>
      <c r="AG1" s="5" t="s">
        <v>46</v>
      </c>
      <c r="AH1" s="5" t="s">
        <v>47</v>
      </c>
      <c r="AI1" s="5" t="s">
        <v>48</v>
      </c>
      <c r="AJ1" s="5" t="s">
        <v>49</v>
      </c>
      <c r="AK1" s="5" t="s">
        <v>50</v>
      </c>
      <c r="AL1" s="5" t="s">
        <v>51</v>
      </c>
      <c r="AM1" s="5" t="s">
        <v>52</v>
      </c>
      <c r="AN1" s="5" t="s">
        <v>53</v>
      </c>
      <c r="AO1" s="5" t="s">
        <v>54</v>
      </c>
      <c r="AP1" s="5" t="s">
        <v>55</v>
      </c>
      <c r="AQ1" s="5" t="s">
        <v>56</v>
      </c>
      <c r="AR1" s="5" t="s">
        <v>57</v>
      </c>
      <c r="AS1" s="5" t="s">
        <v>58</v>
      </c>
      <c r="AT1" s="5" t="s">
        <v>59</v>
      </c>
      <c r="AU1" s="10" t="s">
        <v>60</v>
      </c>
      <c r="AV1" s="6" t="s">
        <v>61</v>
      </c>
      <c r="AW1" s="6" t="s">
        <v>62</v>
      </c>
      <c r="AX1" s="6" t="s">
        <v>63</v>
      </c>
      <c r="AY1" s="6" t="s">
        <v>64</v>
      </c>
      <c r="AZ1" s="6" t="s">
        <v>65</v>
      </c>
      <c r="BA1" s="6" t="s">
        <v>66</v>
      </c>
      <c r="BB1" s="6" t="s">
        <v>67</v>
      </c>
      <c r="BC1" s="6" t="s">
        <v>68</v>
      </c>
      <c r="BD1" s="6" t="s">
        <v>69</v>
      </c>
      <c r="BE1" s="3" t="s">
        <v>4</v>
      </c>
    </row>
    <row r="2" spans="1:57">
      <c r="V2" s="4"/>
      <c r="W2" s="4"/>
    </row>
    <row r="3" spans="1:57">
      <c r="V3" s="4"/>
      <c r="W3" s="4"/>
    </row>
    <row r="4" spans="1:57">
      <c r="A4" s="3" t="s">
        <v>7</v>
      </c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M4" s="3">
        <v>9</v>
      </c>
      <c r="N4" s="3">
        <v>10</v>
      </c>
      <c r="O4" s="3">
        <v>11</v>
      </c>
      <c r="P4" s="3">
        <v>12</v>
      </c>
      <c r="Q4" s="3">
        <v>13</v>
      </c>
      <c r="R4" s="3">
        <v>14</v>
      </c>
      <c r="S4" s="3">
        <v>15</v>
      </c>
      <c r="T4" s="3">
        <v>16</v>
      </c>
      <c r="U4" s="3">
        <v>17</v>
      </c>
      <c r="V4" s="4">
        <v>18</v>
      </c>
      <c r="W4" s="4">
        <v>19</v>
      </c>
      <c r="X4" s="3">
        <v>20</v>
      </c>
      <c r="Y4" s="3">
        <v>21</v>
      </c>
      <c r="Z4" s="3">
        <v>22</v>
      </c>
      <c r="AA4" s="3">
        <v>23</v>
      </c>
      <c r="AB4" s="3">
        <v>24</v>
      </c>
      <c r="AC4" s="3">
        <v>25</v>
      </c>
      <c r="AD4" s="3">
        <v>26</v>
      </c>
      <c r="AE4" s="3">
        <v>27</v>
      </c>
      <c r="AF4" s="3">
        <v>28</v>
      </c>
      <c r="AG4" s="3">
        <v>29</v>
      </c>
      <c r="AH4" s="3">
        <v>30</v>
      </c>
      <c r="AI4" s="3">
        <v>31</v>
      </c>
      <c r="AJ4" s="3">
        <v>32</v>
      </c>
      <c r="AK4" s="3">
        <v>33</v>
      </c>
      <c r="AL4" s="3">
        <v>34</v>
      </c>
      <c r="AM4" s="3">
        <v>35</v>
      </c>
      <c r="AN4" s="3">
        <v>36</v>
      </c>
      <c r="AO4" s="3">
        <v>37</v>
      </c>
      <c r="AP4" s="3">
        <v>38</v>
      </c>
      <c r="AQ4" s="3">
        <v>39</v>
      </c>
      <c r="AR4" s="3">
        <v>40</v>
      </c>
      <c r="AS4" s="3">
        <v>41</v>
      </c>
      <c r="AT4" s="3">
        <v>42</v>
      </c>
      <c r="AU4" s="11">
        <v>43</v>
      </c>
      <c r="AV4" s="4">
        <v>44</v>
      </c>
      <c r="AW4" s="4">
        <v>45</v>
      </c>
      <c r="AX4" s="4">
        <v>46</v>
      </c>
      <c r="AY4" s="4">
        <v>47</v>
      </c>
      <c r="AZ4" s="4">
        <v>48</v>
      </c>
      <c r="BA4" s="4">
        <v>49</v>
      </c>
      <c r="BB4" s="4">
        <v>50</v>
      </c>
      <c r="BC4" s="4">
        <v>51</v>
      </c>
      <c r="BD4" s="4">
        <v>52</v>
      </c>
    </row>
    <row r="5" spans="1:57">
      <c r="A5" s="3" t="s">
        <v>8</v>
      </c>
      <c r="V5" s="4"/>
      <c r="W5" s="4"/>
    </row>
    <row r="6" spans="1:57">
      <c r="B6" s="3" t="s">
        <v>9</v>
      </c>
      <c r="C6" s="3" t="s">
        <v>10</v>
      </c>
      <c r="D6" s="3" t="s">
        <v>11</v>
      </c>
      <c r="V6" s="13" t="s">
        <v>102</v>
      </c>
      <c r="W6" s="4"/>
      <c r="AW6" s="12" t="s">
        <v>100</v>
      </c>
      <c r="AX6" s="12" t="s">
        <v>101</v>
      </c>
      <c r="AY6" s="6">
        <v>1404</v>
      </c>
      <c r="BE6" s="3">
        <v>1404</v>
      </c>
    </row>
    <row r="7" spans="1:57">
      <c r="V7" s="4"/>
      <c r="W7" s="4"/>
      <c r="AY7" s="6"/>
      <c r="BE7" s="3">
        <v>702</v>
      </c>
    </row>
    <row r="8" spans="1:57">
      <c r="B8" s="3" t="s">
        <v>13</v>
      </c>
      <c r="C8" s="3" t="s">
        <v>72</v>
      </c>
      <c r="D8" s="3" t="s">
        <v>11</v>
      </c>
      <c r="E8" s="3">
        <v>2</v>
      </c>
      <c r="F8" s="3">
        <v>2</v>
      </c>
      <c r="G8" s="3">
        <v>2</v>
      </c>
      <c r="H8" s="3">
        <v>2</v>
      </c>
      <c r="I8" s="3">
        <v>2</v>
      </c>
      <c r="J8" s="3">
        <v>2</v>
      </c>
      <c r="K8" s="3">
        <v>2</v>
      </c>
      <c r="L8" s="3">
        <v>2</v>
      </c>
      <c r="M8" s="3">
        <v>2</v>
      </c>
      <c r="N8" s="3">
        <v>2</v>
      </c>
      <c r="O8" s="3">
        <v>2</v>
      </c>
      <c r="P8" s="3">
        <v>2</v>
      </c>
      <c r="Q8" s="3">
        <v>2</v>
      </c>
      <c r="R8" s="3">
        <v>2</v>
      </c>
      <c r="S8" s="3">
        <v>2</v>
      </c>
      <c r="T8" s="3">
        <v>2</v>
      </c>
      <c r="U8" s="3">
        <v>2</v>
      </c>
      <c r="V8" s="4">
        <f>SUM(E8:U8)</f>
        <v>34</v>
      </c>
      <c r="W8" s="4"/>
      <c r="X8" s="3">
        <v>2</v>
      </c>
      <c r="Y8" s="3">
        <v>2</v>
      </c>
      <c r="Z8" s="3">
        <v>2</v>
      </c>
      <c r="AA8" s="3">
        <v>2</v>
      </c>
      <c r="AB8" s="3">
        <v>2</v>
      </c>
      <c r="AC8" s="3">
        <v>2</v>
      </c>
      <c r="AD8" s="3">
        <v>2</v>
      </c>
      <c r="AE8" s="3">
        <v>2</v>
      </c>
      <c r="AF8" s="3">
        <v>2</v>
      </c>
      <c r="AG8" s="3">
        <v>2</v>
      </c>
      <c r="AH8" s="3">
        <v>2</v>
      </c>
      <c r="AI8" s="3">
        <v>2</v>
      </c>
      <c r="AJ8" s="3">
        <v>2</v>
      </c>
      <c r="AK8" s="3">
        <v>2</v>
      </c>
      <c r="AL8" s="3">
        <v>2</v>
      </c>
      <c r="AM8" s="3">
        <v>2</v>
      </c>
      <c r="AN8" s="3">
        <v>2</v>
      </c>
      <c r="AO8" s="3">
        <v>2</v>
      </c>
      <c r="AP8" s="3">
        <v>2</v>
      </c>
      <c r="AQ8" s="3">
        <v>2</v>
      </c>
      <c r="AR8" s="3">
        <v>2</v>
      </c>
      <c r="AS8" s="3">
        <v>2</v>
      </c>
      <c r="AT8" s="8"/>
      <c r="AW8" s="4">
        <f>SUM(X8:AS8)</f>
        <v>44</v>
      </c>
      <c r="AX8" s="4">
        <f>V8+AW8</f>
        <v>78</v>
      </c>
      <c r="AY8" s="6">
        <v>78</v>
      </c>
      <c r="BE8" s="3">
        <v>78</v>
      </c>
    </row>
    <row r="9" spans="1:57">
      <c r="V9" s="4"/>
      <c r="W9" s="4"/>
      <c r="AY9" s="6"/>
      <c r="BE9" s="3">
        <v>39</v>
      </c>
    </row>
    <row r="10" spans="1:57">
      <c r="B10" s="3" t="s">
        <v>15</v>
      </c>
      <c r="C10" s="3" t="s">
        <v>73</v>
      </c>
      <c r="D10" s="3" t="s">
        <v>11</v>
      </c>
      <c r="E10" s="3">
        <v>2</v>
      </c>
      <c r="F10" s="3">
        <v>4</v>
      </c>
      <c r="G10" s="3">
        <v>2</v>
      </c>
      <c r="H10" s="3">
        <v>4</v>
      </c>
      <c r="I10" s="3">
        <v>2</v>
      </c>
      <c r="J10" s="3">
        <v>4</v>
      </c>
      <c r="K10" s="3">
        <v>2</v>
      </c>
      <c r="L10" s="3">
        <v>4</v>
      </c>
      <c r="M10" s="3">
        <v>2</v>
      </c>
      <c r="N10" s="3">
        <v>4</v>
      </c>
      <c r="O10" s="3">
        <v>2</v>
      </c>
      <c r="P10" s="3">
        <v>4</v>
      </c>
      <c r="Q10" s="3">
        <v>2</v>
      </c>
      <c r="R10" s="3">
        <v>4</v>
      </c>
      <c r="S10" s="3">
        <v>2</v>
      </c>
      <c r="T10" s="3">
        <v>4</v>
      </c>
      <c r="U10" s="3">
        <v>0</v>
      </c>
      <c r="V10" s="4">
        <f>SUM(E10:U10)</f>
        <v>48</v>
      </c>
      <c r="W10" s="4"/>
      <c r="X10" s="3">
        <v>4</v>
      </c>
      <c r="Y10" s="3">
        <v>2</v>
      </c>
      <c r="Z10" s="3">
        <v>4</v>
      </c>
      <c r="AA10" s="3">
        <v>2</v>
      </c>
      <c r="AB10" s="3">
        <v>4</v>
      </c>
      <c r="AC10" s="3">
        <v>2</v>
      </c>
      <c r="AD10" s="3">
        <v>4</v>
      </c>
      <c r="AE10" s="3">
        <v>2</v>
      </c>
      <c r="AF10" s="3">
        <v>4</v>
      </c>
      <c r="AG10" s="3">
        <v>2</v>
      </c>
      <c r="AH10" s="3">
        <v>4</v>
      </c>
      <c r="AI10" s="3">
        <v>2</v>
      </c>
      <c r="AJ10" s="3">
        <v>4</v>
      </c>
      <c r="AK10" s="3">
        <v>2</v>
      </c>
      <c r="AL10" s="3">
        <v>4</v>
      </c>
      <c r="AM10" s="3">
        <v>2</v>
      </c>
      <c r="AN10" s="3">
        <v>4</v>
      </c>
      <c r="AO10" s="3">
        <v>2</v>
      </c>
      <c r="AP10" s="3">
        <v>4</v>
      </c>
      <c r="AQ10" s="3">
        <v>2</v>
      </c>
      <c r="AR10" s="3">
        <v>6</v>
      </c>
      <c r="AS10" s="9">
        <v>3</v>
      </c>
      <c r="AW10" s="4">
        <f>SUM(X10:AS10)</f>
        <v>69</v>
      </c>
      <c r="AX10" s="4">
        <f>V10+AW10</f>
        <v>117</v>
      </c>
      <c r="AY10" s="6">
        <v>117</v>
      </c>
      <c r="BE10" s="3">
        <v>117</v>
      </c>
    </row>
    <row r="11" spans="1:57">
      <c r="V11" s="4"/>
      <c r="W11" s="4"/>
      <c r="AY11" s="6"/>
      <c r="BE11" s="3">
        <v>58.5</v>
      </c>
    </row>
    <row r="12" spans="1:57">
      <c r="B12" s="3" t="s">
        <v>17</v>
      </c>
      <c r="C12" s="3" t="s">
        <v>16</v>
      </c>
      <c r="D12" s="3" t="s">
        <v>11</v>
      </c>
      <c r="E12" s="3">
        <v>4</v>
      </c>
      <c r="F12" s="3">
        <v>2</v>
      </c>
      <c r="G12" s="3">
        <v>4</v>
      </c>
      <c r="H12" s="3">
        <v>2</v>
      </c>
      <c r="I12" s="3">
        <v>4</v>
      </c>
      <c r="J12" s="3">
        <v>2</v>
      </c>
      <c r="K12" s="3">
        <v>4</v>
      </c>
      <c r="L12" s="3">
        <v>2</v>
      </c>
      <c r="M12" s="3">
        <v>4</v>
      </c>
      <c r="N12" s="3">
        <v>2</v>
      </c>
      <c r="O12" s="3">
        <v>4</v>
      </c>
      <c r="P12" s="3">
        <v>2</v>
      </c>
      <c r="Q12" s="3">
        <v>4</v>
      </c>
      <c r="R12" s="3">
        <v>2</v>
      </c>
      <c r="S12" s="3">
        <v>4</v>
      </c>
      <c r="T12" s="3">
        <v>2</v>
      </c>
      <c r="U12" s="3">
        <v>4</v>
      </c>
      <c r="V12" s="4">
        <f>SUM(E12:U12)</f>
        <v>52</v>
      </c>
      <c r="W12" s="4"/>
      <c r="X12" s="3">
        <v>2</v>
      </c>
      <c r="Y12" s="3">
        <v>4</v>
      </c>
      <c r="Z12" s="3">
        <v>2</v>
      </c>
      <c r="AA12" s="3">
        <v>4</v>
      </c>
      <c r="AB12" s="3">
        <v>2</v>
      </c>
      <c r="AC12" s="3">
        <v>4</v>
      </c>
      <c r="AD12" s="3">
        <v>2</v>
      </c>
      <c r="AE12" s="3">
        <v>4</v>
      </c>
      <c r="AF12" s="3">
        <v>2</v>
      </c>
      <c r="AG12" s="3">
        <v>4</v>
      </c>
      <c r="AH12" s="3">
        <v>2</v>
      </c>
      <c r="AI12" s="3">
        <v>4</v>
      </c>
      <c r="AJ12" s="3">
        <v>2</v>
      </c>
      <c r="AK12" s="3">
        <v>4</v>
      </c>
      <c r="AL12" s="3">
        <v>2</v>
      </c>
      <c r="AM12" s="3">
        <v>4</v>
      </c>
      <c r="AN12" s="3">
        <v>2</v>
      </c>
      <c r="AO12" s="3">
        <v>4</v>
      </c>
      <c r="AP12" s="3">
        <v>2</v>
      </c>
      <c r="AQ12" s="3">
        <v>4</v>
      </c>
      <c r="AR12" s="3">
        <v>2</v>
      </c>
      <c r="AS12" s="9">
        <v>3</v>
      </c>
      <c r="AW12" s="4">
        <f>SUM(X12:AS12)</f>
        <v>65</v>
      </c>
      <c r="AX12" s="4">
        <f>V12+AW12</f>
        <v>117</v>
      </c>
      <c r="AY12" s="6">
        <v>117</v>
      </c>
      <c r="BE12" s="3">
        <v>117</v>
      </c>
    </row>
    <row r="13" spans="1:57">
      <c r="V13" s="4"/>
      <c r="W13" s="4"/>
      <c r="AY13" s="6"/>
      <c r="BE13" s="3">
        <v>58.5</v>
      </c>
    </row>
    <row r="14" spans="1:57">
      <c r="B14" s="3" t="s">
        <v>18</v>
      </c>
      <c r="C14" s="3" t="s">
        <v>78</v>
      </c>
      <c r="D14" s="3" t="s">
        <v>11</v>
      </c>
      <c r="E14" s="3">
        <v>6</v>
      </c>
      <c r="F14" s="3">
        <v>6</v>
      </c>
      <c r="G14" s="3">
        <v>6</v>
      </c>
      <c r="H14" s="3">
        <v>6</v>
      </c>
      <c r="I14" s="3">
        <v>6</v>
      </c>
      <c r="J14" s="3">
        <v>6</v>
      </c>
      <c r="K14" s="3">
        <v>6</v>
      </c>
      <c r="L14" s="3">
        <v>6</v>
      </c>
      <c r="M14" s="3">
        <v>6</v>
      </c>
      <c r="N14" s="3">
        <v>6</v>
      </c>
      <c r="O14" s="3">
        <v>6</v>
      </c>
      <c r="P14" s="3">
        <v>6</v>
      </c>
      <c r="Q14" s="3">
        <v>6</v>
      </c>
      <c r="R14" s="3">
        <v>6</v>
      </c>
      <c r="S14" s="3">
        <v>6</v>
      </c>
      <c r="T14" s="3">
        <v>6</v>
      </c>
      <c r="U14" s="7">
        <v>2</v>
      </c>
      <c r="V14" s="4">
        <f>SUM(E14:U14)</f>
        <v>98</v>
      </c>
      <c r="W14" s="4"/>
      <c r="X14" s="3">
        <v>6</v>
      </c>
      <c r="Y14" s="3">
        <v>6</v>
      </c>
      <c r="Z14" s="3">
        <v>6</v>
      </c>
      <c r="AA14" s="3">
        <v>6</v>
      </c>
      <c r="AB14" s="3">
        <v>6</v>
      </c>
      <c r="AC14" s="3">
        <v>6</v>
      </c>
      <c r="AD14" s="3">
        <v>6</v>
      </c>
      <c r="AE14" s="3">
        <v>6</v>
      </c>
      <c r="AF14" s="3">
        <v>6</v>
      </c>
      <c r="AG14" s="3">
        <v>6</v>
      </c>
      <c r="AH14" s="3">
        <v>6</v>
      </c>
      <c r="AI14" s="3">
        <v>6</v>
      </c>
      <c r="AJ14" s="3">
        <v>6</v>
      </c>
      <c r="AK14" s="3">
        <v>6</v>
      </c>
      <c r="AL14" s="3">
        <v>6</v>
      </c>
      <c r="AM14" s="3">
        <v>6</v>
      </c>
      <c r="AN14" s="3">
        <v>6</v>
      </c>
      <c r="AO14" s="3">
        <v>6</v>
      </c>
      <c r="AP14" s="3">
        <v>6</v>
      </c>
      <c r="AQ14" s="3">
        <v>6</v>
      </c>
      <c r="AR14" s="3">
        <v>6</v>
      </c>
      <c r="AS14" s="3">
        <v>6</v>
      </c>
      <c r="AT14" s="3">
        <v>4</v>
      </c>
      <c r="AU14" s="7"/>
      <c r="AW14" s="4">
        <f>SUM(X14:AS14,AT14)</f>
        <v>136</v>
      </c>
      <c r="AX14" s="4">
        <f>V14+AW14</f>
        <v>234</v>
      </c>
      <c r="AY14" s="6">
        <v>234</v>
      </c>
      <c r="BE14" s="3">
        <v>234</v>
      </c>
    </row>
    <row r="15" spans="1:57">
      <c r="V15" s="4"/>
      <c r="W15" s="4"/>
      <c r="AY15" s="6"/>
      <c r="BE15" s="3">
        <v>117</v>
      </c>
    </row>
    <row r="16" spans="1:57">
      <c r="B16" s="3" t="s">
        <v>20</v>
      </c>
      <c r="C16" s="3" t="s">
        <v>19</v>
      </c>
      <c r="D16" s="3" t="s">
        <v>11</v>
      </c>
      <c r="E16" s="3">
        <v>2</v>
      </c>
      <c r="F16" s="3">
        <v>2</v>
      </c>
      <c r="G16" s="3">
        <v>2</v>
      </c>
      <c r="H16" s="3">
        <v>2</v>
      </c>
      <c r="I16" s="3">
        <v>2</v>
      </c>
      <c r="J16" s="3">
        <v>2</v>
      </c>
      <c r="K16" s="3">
        <v>2</v>
      </c>
      <c r="L16" s="3">
        <v>2</v>
      </c>
      <c r="M16" s="3">
        <v>2</v>
      </c>
      <c r="N16" s="3">
        <v>2</v>
      </c>
      <c r="O16" s="3">
        <v>2</v>
      </c>
      <c r="P16" s="3">
        <v>2</v>
      </c>
      <c r="Q16" s="3">
        <v>2</v>
      </c>
      <c r="R16" s="3">
        <v>2</v>
      </c>
      <c r="S16" s="3">
        <v>2</v>
      </c>
      <c r="T16" s="3">
        <v>2</v>
      </c>
      <c r="U16" s="3">
        <v>2</v>
      </c>
      <c r="V16" s="4">
        <f>SUM(E16:U16)</f>
        <v>34</v>
      </c>
      <c r="W16" s="4"/>
      <c r="X16" s="3">
        <v>4</v>
      </c>
      <c r="Y16" s="3">
        <v>4</v>
      </c>
      <c r="Z16" s="3">
        <v>4</v>
      </c>
      <c r="AA16" s="3">
        <v>4</v>
      </c>
      <c r="AB16" s="3">
        <v>4</v>
      </c>
      <c r="AC16" s="3">
        <v>4</v>
      </c>
      <c r="AD16" s="3">
        <v>4</v>
      </c>
      <c r="AE16" s="3">
        <v>4</v>
      </c>
      <c r="AF16" s="3">
        <v>4</v>
      </c>
      <c r="AG16" s="3">
        <v>4</v>
      </c>
      <c r="AH16" s="3">
        <v>4</v>
      </c>
      <c r="AI16" s="3">
        <v>4</v>
      </c>
      <c r="AJ16" s="3">
        <v>2</v>
      </c>
      <c r="AK16" s="3">
        <v>4</v>
      </c>
      <c r="AL16" s="3">
        <v>2</v>
      </c>
      <c r="AM16" s="3">
        <v>4</v>
      </c>
      <c r="AN16" s="3">
        <v>2</v>
      </c>
      <c r="AO16" s="3">
        <v>4</v>
      </c>
      <c r="AP16" s="3">
        <v>4</v>
      </c>
      <c r="AQ16" s="3">
        <v>4</v>
      </c>
      <c r="AR16" s="3">
        <v>4</v>
      </c>
      <c r="AS16" s="9">
        <v>5</v>
      </c>
      <c r="AW16" s="4">
        <f>SUM(X16:AS16)</f>
        <v>83</v>
      </c>
      <c r="AX16" s="4">
        <f>V16+AW16</f>
        <v>117</v>
      </c>
      <c r="AY16" s="6">
        <v>117</v>
      </c>
      <c r="BE16" s="3">
        <v>117</v>
      </c>
    </row>
    <row r="17" spans="2:57">
      <c r="V17" s="4"/>
      <c r="W17" s="4"/>
      <c r="AY17" s="6"/>
      <c r="BE17" s="3">
        <v>58.5</v>
      </c>
    </row>
    <row r="18" spans="2:57">
      <c r="B18" s="3" t="s">
        <v>22</v>
      </c>
      <c r="C18" s="3" t="s">
        <v>21</v>
      </c>
      <c r="D18" s="3" t="s">
        <v>11</v>
      </c>
      <c r="E18" s="3">
        <v>2</v>
      </c>
      <c r="F18" s="3">
        <v>4</v>
      </c>
      <c r="G18" s="3">
        <v>2</v>
      </c>
      <c r="H18" s="3">
        <v>4</v>
      </c>
      <c r="I18" s="3">
        <v>2</v>
      </c>
      <c r="J18" s="3">
        <v>4</v>
      </c>
      <c r="K18" s="3">
        <v>2</v>
      </c>
      <c r="L18" s="3">
        <v>4</v>
      </c>
      <c r="M18" s="3">
        <v>2</v>
      </c>
      <c r="N18" s="3">
        <v>4</v>
      </c>
      <c r="O18" s="3">
        <v>2</v>
      </c>
      <c r="P18" s="3">
        <v>4</v>
      </c>
      <c r="Q18" s="3">
        <v>2</v>
      </c>
      <c r="R18" s="3">
        <v>4</v>
      </c>
      <c r="S18" s="3">
        <v>2</v>
      </c>
      <c r="T18" s="3">
        <v>4</v>
      </c>
      <c r="U18" s="3">
        <v>2</v>
      </c>
      <c r="V18" s="4">
        <f>SUM(E18:U18)</f>
        <v>50</v>
      </c>
      <c r="W18" s="4"/>
      <c r="X18" s="3">
        <v>2</v>
      </c>
      <c r="Y18" s="3">
        <v>2</v>
      </c>
      <c r="Z18" s="3">
        <v>2</v>
      </c>
      <c r="AA18" s="3">
        <v>2</v>
      </c>
      <c r="AB18" s="3">
        <v>4</v>
      </c>
      <c r="AC18" s="3">
        <v>2</v>
      </c>
      <c r="AD18" s="3">
        <v>4</v>
      </c>
      <c r="AE18" s="3">
        <v>2</v>
      </c>
      <c r="AF18" s="3">
        <v>4</v>
      </c>
      <c r="AG18" s="3">
        <v>2</v>
      </c>
      <c r="AH18" s="3">
        <v>4</v>
      </c>
      <c r="AI18" s="3">
        <v>2</v>
      </c>
      <c r="AJ18" s="3">
        <v>4</v>
      </c>
      <c r="AK18" s="3">
        <v>2</v>
      </c>
      <c r="AL18" s="3">
        <v>4</v>
      </c>
      <c r="AM18" s="3">
        <v>2</v>
      </c>
      <c r="AN18" s="3">
        <v>4</v>
      </c>
      <c r="AO18" s="3">
        <v>2</v>
      </c>
      <c r="AP18" s="3">
        <v>4</v>
      </c>
      <c r="AQ18" s="3">
        <v>4</v>
      </c>
      <c r="AR18" s="3">
        <v>4</v>
      </c>
      <c r="AS18" s="9">
        <v>5</v>
      </c>
      <c r="AW18" s="4">
        <f>SUM(X18:AS18)</f>
        <v>67</v>
      </c>
      <c r="AX18" s="4">
        <f>V18+AW18</f>
        <v>117</v>
      </c>
      <c r="AY18" s="6">
        <v>117</v>
      </c>
      <c r="BE18" s="3">
        <v>117</v>
      </c>
    </row>
    <row r="19" spans="2:57">
      <c r="V19" s="4"/>
      <c r="W19" s="4"/>
      <c r="AY19" s="6"/>
      <c r="BE19" s="3">
        <v>58.5</v>
      </c>
    </row>
    <row r="20" spans="2:57">
      <c r="B20" s="3" t="s">
        <v>24</v>
      </c>
      <c r="C20" s="3" t="s">
        <v>23</v>
      </c>
      <c r="D20" s="3" t="s">
        <v>11</v>
      </c>
      <c r="E20" s="3">
        <v>2</v>
      </c>
      <c r="F20" s="3">
        <v>2</v>
      </c>
      <c r="G20" s="3">
        <v>2</v>
      </c>
      <c r="H20" s="3">
        <v>2</v>
      </c>
      <c r="I20" s="3">
        <v>2</v>
      </c>
      <c r="J20" s="3">
        <v>2</v>
      </c>
      <c r="K20" s="3">
        <v>2</v>
      </c>
      <c r="L20" s="3">
        <v>2</v>
      </c>
      <c r="M20" s="3">
        <v>2</v>
      </c>
      <c r="N20" s="3">
        <v>2</v>
      </c>
      <c r="O20" s="3">
        <v>2</v>
      </c>
      <c r="P20" s="3">
        <v>2</v>
      </c>
      <c r="Q20" s="3">
        <v>2</v>
      </c>
      <c r="R20" s="3">
        <v>2</v>
      </c>
      <c r="S20" s="3">
        <v>2</v>
      </c>
      <c r="T20" s="3">
        <v>2</v>
      </c>
      <c r="U20" s="3">
        <v>2</v>
      </c>
      <c r="V20" s="4">
        <f>SUM(E20:U20)</f>
        <v>34</v>
      </c>
      <c r="W20" s="4"/>
      <c r="X20" s="3">
        <v>2</v>
      </c>
      <c r="Y20" s="3">
        <v>2</v>
      </c>
      <c r="Z20" s="3">
        <v>2</v>
      </c>
      <c r="AA20" s="3">
        <v>2</v>
      </c>
      <c r="AB20" s="3">
        <v>2</v>
      </c>
      <c r="AC20" s="3">
        <v>2</v>
      </c>
      <c r="AD20" s="3">
        <v>2</v>
      </c>
      <c r="AE20" s="3">
        <v>2</v>
      </c>
      <c r="AF20" s="3">
        <v>2</v>
      </c>
      <c r="AG20" s="3">
        <v>2</v>
      </c>
      <c r="AH20" s="3">
        <v>2</v>
      </c>
      <c r="AI20" s="3">
        <v>2</v>
      </c>
      <c r="AJ20" s="3">
        <v>2</v>
      </c>
      <c r="AK20" s="3">
        <v>2</v>
      </c>
      <c r="AL20" s="3">
        <v>2</v>
      </c>
      <c r="AM20" s="3">
        <v>2</v>
      </c>
      <c r="AN20" s="3">
        <v>2</v>
      </c>
      <c r="AO20" s="9">
        <v>2</v>
      </c>
      <c r="AW20" s="4">
        <f>SUM(X20:AS20)</f>
        <v>36</v>
      </c>
      <c r="AX20" s="4">
        <f>V20+AW20</f>
        <v>70</v>
      </c>
      <c r="AY20" s="6">
        <v>70</v>
      </c>
      <c r="BE20" s="3">
        <v>70</v>
      </c>
    </row>
    <row r="21" spans="2:57">
      <c r="V21" s="4"/>
      <c r="W21" s="4"/>
      <c r="AY21" s="6"/>
      <c r="BE21" s="3">
        <v>35</v>
      </c>
    </row>
    <row r="22" spans="2:57">
      <c r="B22" s="3" t="s">
        <v>79</v>
      </c>
      <c r="C22" s="3" t="s">
        <v>71</v>
      </c>
      <c r="D22" s="3" t="s">
        <v>11</v>
      </c>
      <c r="E22" s="3">
        <v>2</v>
      </c>
      <c r="F22" s="3">
        <v>2</v>
      </c>
      <c r="G22" s="3">
        <v>2</v>
      </c>
      <c r="H22" s="3">
        <v>2</v>
      </c>
      <c r="I22" s="3">
        <v>2</v>
      </c>
      <c r="J22" s="3">
        <v>2</v>
      </c>
      <c r="K22" s="3">
        <v>2</v>
      </c>
      <c r="L22" s="3">
        <v>2</v>
      </c>
      <c r="M22" s="3">
        <v>2</v>
      </c>
      <c r="N22" s="3">
        <v>2</v>
      </c>
      <c r="O22" s="3">
        <v>2</v>
      </c>
      <c r="P22" s="3">
        <v>2</v>
      </c>
      <c r="Q22" s="3">
        <v>2</v>
      </c>
      <c r="R22" s="3">
        <v>2</v>
      </c>
      <c r="S22" s="3">
        <v>2</v>
      </c>
      <c r="T22" s="3">
        <v>2</v>
      </c>
      <c r="U22" s="9">
        <v>4</v>
      </c>
      <c r="V22" s="4">
        <f>SUM(E22:U22)</f>
        <v>36</v>
      </c>
      <c r="W22" s="4"/>
      <c r="AW22" s="4">
        <f>SUM(X22:AS22)</f>
        <v>0</v>
      </c>
      <c r="AX22" s="4">
        <f>V22+AW22</f>
        <v>36</v>
      </c>
      <c r="AY22" s="6">
        <v>36</v>
      </c>
      <c r="BE22" s="3">
        <v>36</v>
      </c>
    </row>
    <row r="23" spans="2:57">
      <c r="V23" s="4"/>
      <c r="W23" s="4"/>
      <c r="AY23" s="6"/>
      <c r="BE23" s="3">
        <v>18</v>
      </c>
    </row>
    <row r="24" spans="2:57">
      <c r="B24" s="3" t="s">
        <v>27</v>
      </c>
      <c r="C24" s="3" t="s">
        <v>25</v>
      </c>
      <c r="D24" s="3" t="s">
        <v>11</v>
      </c>
      <c r="E24" s="3">
        <v>2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2</v>
      </c>
      <c r="L24" s="3">
        <v>2</v>
      </c>
      <c r="M24" s="3">
        <v>2</v>
      </c>
      <c r="N24" s="3">
        <v>2</v>
      </c>
      <c r="O24" s="3">
        <v>2</v>
      </c>
      <c r="P24" s="3">
        <v>2</v>
      </c>
      <c r="Q24" s="3">
        <v>2</v>
      </c>
      <c r="R24" s="3">
        <v>2</v>
      </c>
      <c r="S24" s="3">
        <v>2</v>
      </c>
      <c r="T24" s="3">
        <v>2</v>
      </c>
      <c r="U24" s="3">
        <v>2</v>
      </c>
      <c r="V24" s="4">
        <f>SUM(E24:U24)</f>
        <v>34</v>
      </c>
      <c r="W24" s="4"/>
      <c r="X24" s="3">
        <v>4</v>
      </c>
      <c r="Y24" s="3">
        <v>2</v>
      </c>
      <c r="Z24" s="3">
        <v>4</v>
      </c>
      <c r="AA24" s="3">
        <v>2</v>
      </c>
      <c r="AB24" s="3">
        <v>4</v>
      </c>
      <c r="AC24" s="3">
        <v>2</v>
      </c>
      <c r="AD24" s="3">
        <v>4</v>
      </c>
      <c r="AE24" s="3">
        <v>2</v>
      </c>
      <c r="AF24" s="3">
        <v>4</v>
      </c>
      <c r="AG24" s="3">
        <v>2</v>
      </c>
      <c r="AH24" s="3">
        <v>4</v>
      </c>
      <c r="AI24" s="3">
        <v>2</v>
      </c>
      <c r="AJ24" s="3">
        <v>4</v>
      </c>
      <c r="AK24" s="3">
        <v>2</v>
      </c>
      <c r="AL24" s="3">
        <v>4</v>
      </c>
      <c r="AM24" s="3">
        <v>2</v>
      </c>
      <c r="AN24" s="3">
        <v>4</v>
      </c>
      <c r="AO24" s="3">
        <v>2</v>
      </c>
      <c r="AP24" s="3">
        <v>4</v>
      </c>
      <c r="AQ24" s="3">
        <v>2</v>
      </c>
      <c r="AR24" s="3">
        <v>4</v>
      </c>
      <c r="AS24" s="3">
        <v>2</v>
      </c>
      <c r="AT24" s="7"/>
      <c r="AW24" s="4">
        <f>SUM(X24:AS24)</f>
        <v>66</v>
      </c>
      <c r="AX24" s="4">
        <f>V24+AW24</f>
        <v>100</v>
      </c>
      <c r="AY24" s="6">
        <v>100</v>
      </c>
      <c r="BE24" s="3">
        <v>100</v>
      </c>
    </row>
    <row r="25" spans="2:57">
      <c r="V25" s="4"/>
      <c r="W25" s="4"/>
      <c r="AY25" s="6"/>
      <c r="BE25" s="3">
        <v>50</v>
      </c>
    </row>
    <row r="26" spans="2:57">
      <c r="B26" s="3" t="s">
        <v>29</v>
      </c>
      <c r="C26" s="3" t="s">
        <v>26</v>
      </c>
      <c r="D26" s="3" t="s">
        <v>11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3">
        <v>4</v>
      </c>
      <c r="K26" s="3">
        <v>4</v>
      </c>
      <c r="L26" s="3">
        <v>4</v>
      </c>
      <c r="M26" s="3">
        <v>4</v>
      </c>
      <c r="N26" s="3">
        <v>4</v>
      </c>
      <c r="O26" s="3">
        <v>4</v>
      </c>
      <c r="P26" s="3">
        <v>4</v>
      </c>
      <c r="Q26" s="3">
        <v>4</v>
      </c>
      <c r="R26" s="3">
        <v>4</v>
      </c>
      <c r="S26" s="3">
        <v>4</v>
      </c>
      <c r="T26" s="3">
        <v>4</v>
      </c>
      <c r="U26" s="3">
        <v>4</v>
      </c>
      <c r="V26" s="4">
        <f>SUM(E26:U26)</f>
        <v>68</v>
      </c>
      <c r="W26" s="4"/>
      <c r="X26" s="3">
        <v>4</v>
      </c>
      <c r="Y26" s="3">
        <v>4</v>
      </c>
      <c r="Z26" s="3">
        <v>4</v>
      </c>
      <c r="AA26" s="3">
        <v>4</v>
      </c>
      <c r="AB26" s="3">
        <v>2</v>
      </c>
      <c r="AC26" s="3">
        <v>2</v>
      </c>
      <c r="AD26" s="3">
        <v>2</v>
      </c>
      <c r="AE26" s="3">
        <v>2</v>
      </c>
      <c r="AF26" s="3">
        <v>2</v>
      </c>
      <c r="AG26" s="3">
        <v>2</v>
      </c>
      <c r="AH26" s="3">
        <v>2</v>
      </c>
      <c r="AI26" s="3">
        <v>2</v>
      </c>
      <c r="AJ26" s="3">
        <v>2</v>
      </c>
      <c r="AK26" s="3">
        <v>2</v>
      </c>
      <c r="AL26" s="3">
        <v>2</v>
      </c>
      <c r="AM26" s="3">
        <v>2</v>
      </c>
      <c r="AN26" s="3">
        <v>2</v>
      </c>
      <c r="AO26" s="3">
        <v>2</v>
      </c>
      <c r="AP26" s="3">
        <v>2</v>
      </c>
      <c r="AQ26" s="3">
        <v>2</v>
      </c>
      <c r="AR26" s="3">
        <v>2</v>
      </c>
      <c r="AS26" s="3">
        <v>3</v>
      </c>
      <c r="AU26" s="7"/>
      <c r="AW26" s="4">
        <f>SUM(X26:AS26)</f>
        <v>53</v>
      </c>
      <c r="AX26" s="4">
        <f>V26+AW26</f>
        <v>121</v>
      </c>
      <c r="AY26" s="6">
        <v>121</v>
      </c>
      <c r="BE26" s="3">
        <v>121</v>
      </c>
    </row>
    <row r="27" spans="2:57">
      <c r="V27" s="4"/>
      <c r="W27" s="4"/>
      <c r="AY27" s="6"/>
      <c r="BE27" s="3">
        <v>60.5</v>
      </c>
    </row>
    <row r="28" spans="2:57">
      <c r="B28" s="3" t="s">
        <v>74</v>
      </c>
      <c r="C28" s="3" t="s">
        <v>28</v>
      </c>
      <c r="D28" s="3" t="s">
        <v>11</v>
      </c>
      <c r="E28" s="3">
        <v>2</v>
      </c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3">
        <v>2</v>
      </c>
      <c r="L28" s="3">
        <v>2</v>
      </c>
      <c r="M28" s="3">
        <v>2</v>
      </c>
      <c r="N28" s="3">
        <v>2</v>
      </c>
      <c r="O28" s="3">
        <v>2</v>
      </c>
      <c r="P28" s="3">
        <v>2</v>
      </c>
      <c r="Q28" s="3">
        <v>2</v>
      </c>
      <c r="R28" s="3">
        <v>2</v>
      </c>
      <c r="S28" s="3">
        <v>2</v>
      </c>
      <c r="T28" s="3">
        <v>2</v>
      </c>
      <c r="U28" s="3">
        <v>2</v>
      </c>
      <c r="V28" s="4">
        <f>SUM(E28:U28)</f>
        <v>34</v>
      </c>
      <c r="W28" s="4"/>
      <c r="X28" s="3">
        <v>4</v>
      </c>
      <c r="Y28" s="3">
        <v>4</v>
      </c>
      <c r="Z28" s="3">
        <v>2</v>
      </c>
      <c r="AA28" s="3">
        <v>2</v>
      </c>
      <c r="AB28" s="3">
        <v>2</v>
      </c>
      <c r="AC28" s="3">
        <v>2</v>
      </c>
      <c r="AD28" s="3">
        <v>2</v>
      </c>
      <c r="AE28" s="3">
        <v>2</v>
      </c>
      <c r="AF28" s="3">
        <v>2</v>
      </c>
      <c r="AG28" s="3">
        <v>2</v>
      </c>
      <c r="AH28" s="3">
        <v>2</v>
      </c>
      <c r="AI28" s="3">
        <v>2</v>
      </c>
      <c r="AJ28" s="3">
        <v>2</v>
      </c>
      <c r="AK28" s="3">
        <v>2</v>
      </c>
      <c r="AL28" s="3">
        <v>2</v>
      </c>
      <c r="AM28" s="3">
        <v>2</v>
      </c>
      <c r="AN28" s="3">
        <v>2</v>
      </c>
      <c r="AO28" s="3">
        <v>2</v>
      </c>
      <c r="AP28" s="3">
        <v>2</v>
      </c>
      <c r="AQ28" s="9">
        <v>2</v>
      </c>
      <c r="AW28" s="4">
        <f>SUM(X28:AS28)</f>
        <v>44</v>
      </c>
      <c r="AX28" s="4">
        <f>V28+AW28</f>
        <v>78</v>
      </c>
      <c r="AY28" s="6">
        <v>78</v>
      </c>
      <c r="BE28" s="3">
        <v>78</v>
      </c>
    </row>
    <row r="29" spans="2:57">
      <c r="V29" s="4"/>
      <c r="W29" s="4"/>
      <c r="AY29" s="6"/>
      <c r="BE29" s="3">
        <v>38</v>
      </c>
    </row>
    <row r="30" spans="2:57">
      <c r="B30" s="3" t="s">
        <v>75</v>
      </c>
      <c r="C30" s="3" t="s">
        <v>30</v>
      </c>
      <c r="D30" s="3" t="s">
        <v>11</v>
      </c>
      <c r="E30" s="3">
        <v>2</v>
      </c>
      <c r="F30" s="3">
        <v>2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2</v>
      </c>
      <c r="R30" s="3">
        <v>2</v>
      </c>
      <c r="S30" s="3">
        <v>2</v>
      </c>
      <c r="T30" s="3">
        <v>2</v>
      </c>
      <c r="U30" s="3">
        <v>2</v>
      </c>
      <c r="V30" s="4">
        <f>SUM(E30:U30)</f>
        <v>34</v>
      </c>
      <c r="W30" s="4"/>
      <c r="X30" s="3">
        <v>2</v>
      </c>
      <c r="Y30" s="3">
        <v>2</v>
      </c>
      <c r="Z30" s="3">
        <v>4</v>
      </c>
      <c r="AA30" s="3">
        <v>4</v>
      </c>
      <c r="AB30" s="3">
        <v>2</v>
      </c>
      <c r="AC30" s="3">
        <v>4</v>
      </c>
      <c r="AD30" s="3">
        <v>2</v>
      </c>
      <c r="AE30" s="3">
        <v>4</v>
      </c>
      <c r="AF30" s="3">
        <v>2</v>
      </c>
      <c r="AG30" s="3">
        <v>4</v>
      </c>
      <c r="AH30" s="3">
        <v>2</v>
      </c>
      <c r="AI30" s="3">
        <v>4</v>
      </c>
      <c r="AJ30" s="3">
        <v>4</v>
      </c>
      <c r="AK30" s="3">
        <v>4</v>
      </c>
      <c r="AL30" s="3">
        <v>4</v>
      </c>
      <c r="AM30" s="3">
        <v>4</v>
      </c>
      <c r="AN30" s="3">
        <v>4</v>
      </c>
      <c r="AO30" s="3">
        <v>4</v>
      </c>
      <c r="AP30" s="3">
        <v>4</v>
      </c>
      <c r="AQ30" s="3">
        <v>2</v>
      </c>
      <c r="AR30" s="3">
        <v>2</v>
      </c>
      <c r="AS30" s="9">
        <v>6</v>
      </c>
      <c r="AW30" s="4">
        <f>SUM(X30:AS30)</f>
        <v>74</v>
      </c>
      <c r="AX30" s="4">
        <f>V30+AW30</f>
        <v>108</v>
      </c>
      <c r="AY30" s="6">
        <v>108</v>
      </c>
      <c r="BE30" s="3">
        <v>108</v>
      </c>
    </row>
    <row r="31" spans="2:57">
      <c r="V31" s="4"/>
      <c r="W31" s="4"/>
      <c r="AY31" s="6"/>
      <c r="BE31" s="3">
        <v>54</v>
      </c>
    </row>
    <row r="32" spans="2:57">
      <c r="B32" s="3" t="s">
        <v>76</v>
      </c>
      <c r="C32" s="3" t="s">
        <v>31</v>
      </c>
      <c r="D32" s="3" t="s">
        <v>11</v>
      </c>
      <c r="E32" s="3">
        <v>2</v>
      </c>
      <c r="F32" s="3">
        <v>2</v>
      </c>
      <c r="G32" s="3">
        <v>2</v>
      </c>
      <c r="H32" s="3">
        <v>2</v>
      </c>
      <c r="I32" s="3">
        <v>2</v>
      </c>
      <c r="J32" s="3">
        <v>2</v>
      </c>
      <c r="K32" s="3">
        <v>2</v>
      </c>
      <c r="L32" s="3">
        <v>2</v>
      </c>
      <c r="M32" s="3">
        <v>2</v>
      </c>
      <c r="N32" s="3">
        <v>2</v>
      </c>
      <c r="O32" s="3">
        <v>2</v>
      </c>
      <c r="P32" s="3">
        <v>2</v>
      </c>
      <c r="Q32" s="3">
        <v>2</v>
      </c>
      <c r="R32" s="3">
        <v>2</v>
      </c>
      <c r="S32" s="3">
        <v>2</v>
      </c>
      <c r="T32" s="3">
        <v>2</v>
      </c>
      <c r="U32" s="9">
        <v>4</v>
      </c>
      <c r="V32" s="4">
        <f>SUM(E32:U32)</f>
        <v>36</v>
      </c>
      <c r="W32" s="4"/>
      <c r="AW32" s="4">
        <f>SUM(X32:AS32)</f>
        <v>0</v>
      </c>
      <c r="AX32" s="4">
        <f>V32+AW32</f>
        <v>36</v>
      </c>
      <c r="AY32" s="6">
        <v>36</v>
      </c>
      <c r="BE32" s="3">
        <v>36</v>
      </c>
    </row>
    <row r="33" spans="2:57">
      <c r="V33" s="4"/>
      <c r="W33" s="4"/>
      <c r="AY33" s="6"/>
      <c r="BE33" s="3">
        <v>18</v>
      </c>
    </row>
    <row r="34" spans="2:57">
      <c r="B34" s="3" t="s">
        <v>77</v>
      </c>
      <c r="C34" s="3" t="s">
        <v>99</v>
      </c>
      <c r="D34" s="3" t="s">
        <v>11</v>
      </c>
      <c r="V34" s="4">
        <f>SUM(E34:U34)</f>
        <v>0</v>
      </c>
      <c r="W34" s="4"/>
      <c r="AB34" s="3">
        <v>2</v>
      </c>
      <c r="AC34" s="3">
        <v>2</v>
      </c>
      <c r="AD34" s="3">
        <v>2</v>
      </c>
      <c r="AE34" s="3">
        <v>2</v>
      </c>
      <c r="AF34" s="3">
        <v>2</v>
      </c>
      <c r="AG34" s="3">
        <v>2</v>
      </c>
      <c r="AH34" s="3">
        <v>2</v>
      </c>
      <c r="AI34" s="3">
        <v>2</v>
      </c>
      <c r="AJ34" s="3">
        <v>2</v>
      </c>
      <c r="AK34" s="3">
        <v>2</v>
      </c>
      <c r="AL34" s="3">
        <v>2</v>
      </c>
      <c r="AM34" s="3">
        <v>2</v>
      </c>
      <c r="AN34" s="3">
        <v>2</v>
      </c>
      <c r="AO34" s="3">
        <v>2</v>
      </c>
      <c r="AP34" s="3">
        <v>2</v>
      </c>
      <c r="AQ34" s="3">
        <v>4</v>
      </c>
      <c r="AR34" s="9">
        <v>2</v>
      </c>
      <c r="AW34" s="4">
        <f>SUM(X34:AS34)</f>
        <v>36</v>
      </c>
      <c r="AX34" s="4">
        <f>V34+AW34</f>
        <v>36</v>
      </c>
      <c r="AY34" s="6">
        <v>36</v>
      </c>
      <c r="BE34" s="3">
        <v>36</v>
      </c>
    </row>
    <row r="35" spans="2:57">
      <c r="V35" s="4"/>
      <c r="W35" s="4"/>
      <c r="AY35" s="6"/>
      <c r="BE35" s="3">
        <v>18</v>
      </c>
    </row>
    <row r="36" spans="2:57">
      <c r="B36" s="3" t="s">
        <v>70</v>
      </c>
      <c r="C36" s="3" t="s">
        <v>32</v>
      </c>
      <c r="D36" s="3" t="s">
        <v>11</v>
      </c>
      <c r="E36" s="3">
        <v>2</v>
      </c>
      <c r="G36" s="3">
        <v>2</v>
      </c>
      <c r="I36" s="3">
        <v>2</v>
      </c>
      <c r="K36" s="3">
        <v>2</v>
      </c>
      <c r="M36" s="3">
        <v>2</v>
      </c>
      <c r="O36" s="3">
        <v>2</v>
      </c>
      <c r="Q36" s="3">
        <v>2</v>
      </c>
      <c r="S36" s="3">
        <v>2</v>
      </c>
      <c r="V36" s="4">
        <f>SUM(E36:U36)</f>
        <v>16</v>
      </c>
      <c r="W36" s="4"/>
      <c r="Y36" s="3">
        <v>2</v>
      </c>
      <c r="AA36" s="3">
        <v>2</v>
      </c>
      <c r="AC36" s="3">
        <v>2</v>
      </c>
      <c r="AE36" s="3">
        <v>2</v>
      </c>
      <c r="AG36" s="3">
        <v>2</v>
      </c>
      <c r="AI36" s="3">
        <v>2</v>
      </c>
      <c r="AK36" s="3">
        <v>2</v>
      </c>
      <c r="AM36" s="3">
        <v>2</v>
      </c>
      <c r="AO36" s="3">
        <v>2</v>
      </c>
      <c r="AQ36" s="3">
        <v>2</v>
      </c>
      <c r="AR36" s="3">
        <v>2</v>
      </c>
      <c r="AS36" s="9">
        <v>1</v>
      </c>
      <c r="AW36" s="4">
        <f>SUM(X36:AS36)</f>
        <v>23</v>
      </c>
      <c r="AX36" s="4">
        <f>V36+AW36</f>
        <v>39</v>
      </c>
      <c r="AY36" s="6">
        <v>39</v>
      </c>
      <c r="BE36" s="3">
        <v>39</v>
      </c>
    </row>
    <row r="37" spans="2:57">
      <c r="V37" s="4"/>
      <c r="W37" s="4"/>
      <c r="BE37" s="3">
        <v>19.5</v>
      </c>
    </row>
    <row r="38" spans="2:57">
      <c r="B38" s="3" t="s">
        <v>33</v>
      </c>
      <c r="E38" s="3">
        <f>E8+E10+E12+E14+E16+E18+E20+E22+E24+E26+E28+E30+E32+E34+E36</f>
        <v>36</v>
      </c>
      <c r="F38" s="3">
        <f t="shared" ref="F38:AW38" si="0">F8+F10+F12+F14+F16+F18+F20+F22+F24+F26+F28+F30+F32+F34+F36</f>
        <v>36</v>
      </c>
      <c r="G38" s="3">
        <f t="shared" si="0"/>
        <v>36</v>
      </c>
      <c r="H38" s="3">
        <f t="shared" si="0"/>
        <v>36</v>
      </c>
      <c r="I38" s="3">
        <f t="shared" si="0"/>
        <v>36</v>
      </c>
      <c r="J38" s="3">
        <f t="shared" si="0"/>
        <v>36</v>
      </c>
      <c r="K38" s="3">
        <f t="shared" si="0"/>
        <v>36</v>
      </c>
      <c r="L38" s="3">
        <f t="shared" si="0"/>
        <v>36</v>
      </c>
      <c r="M38" s="3">
        <f t="shared" si="0"/>
        <v>36</v>
      </c>
      <c r="N38" s="3">
        <f t="shared" si="0"/>
        <v>36</v>
      </c>
      <c r="O38" s="3">
        <f t="shared" si="0"/>
        <v>36</v>
      </c>
      <c r="P38" s="3">
        <f t="shared" si="0"/>
        <v>36</v>
      </c>
      <c r="Q38" s="3">
        <f t="shared" si="0"/>
        <v>36</v>
      </c>
      <c r="R38" s="3">
        <f t="shared" si="0"/>
        <v>36</v>
      </c>
      <c r="S38" s="3">
        <f t="shared" si="0"/>
        <v>36</v>
      </c>
      <c r="T38" s="3">
        <f t="shared" si="0"/>
        <v>36</v>
      </c>
      <c r="U38" s="3">
        <f t="shared" si="0"/>
        <v>32</v>
      </c>
      <c r="V38" s="4">
        <f t="shared" si="0"/>
        <v>608</v>
      </c>
      <c r="W38" s="4"/>
      <c r="X38" s="3">
        <f t="shared" si="0"/>
        <v>36</v>
      </c>
      <c r="Y38" s="3">
        <f t="shared" si="0"/>
        <v>36</v>
      </c>
      <c r="Z38" s="3">
        <f t="shared" si="0"/>
        <v>36</v>
      </c>
      <c r="AA38" s="3">
        <f t="shared" si="0"/>
        <v>36</v>
      </c>
      <c r="AB38" s="3">
        <f t="shared" si="0"/>
        <v>36</v>
      </c>
      <c r="AC38" s="3">
        <f t="shared" si="0"/>
        <v>36</v>
      </c>
      <c r="AD38" s="3">
        <f t="shared" si="0"/>
        <v>36</v>
      </c>
      <c r="AE38" s="3">
        <f t="shared" si="0"/>
        <v>36</v>
      </c>
      <c r="AF38" s="3">
        <f t="shared" si="0"/>
        <v>36</v>
      </c>
      <c r="AG38" s="3">
        <f t="shared" si="0"/>
        <v>36</v>
      </c>
      <c r="AH38" s="3">
        <f t="shared" si="0"/>
        <v>36</v>
      </c>
      <c r="AI38" s="3">
        <f t="shared" si="0"/>
        <v>36</v>
      </c>
      <c r="AJ38" s="3">
        <f t="shared" si="0"/>
        <v>36</v>
      </c>
      <c r="AK38" s="3">
        <f t="shared" si="0"/>
        <v>36</v>
      </c>
      <c r="AL38" s="3">
        <f t="shared" si="0"/>
        <v>36</v>
      </c>
      <c r="AM38" s="3">
        <f t="shared" si="0"/>
        <v>36</v>
      </c>
      <c r="AN38" s="3">
        <f t="shared" si="0"/>
        <v>36</v>
      </c>
      <c r="AO38" s="3">
        <f t="shared" si="0"/>
        <v>36</v>
      </c>
      <c r="AP38" s="3">
        <f t="shared" si="0"/>
        <v>36</v>
      </c>
      <c r="AQ38" s="3">
        <f t="shared" si="0"/>
        <v>36</v>
      </c>
      <c r="AR38" s="3">
        <f t="shared" si="0"/>
        <v>36</v>
      </c>
      <c r="AS38" s="3">
        <f t="shared" si="0"/>
        <v>36</v>
      </c>
      <c r="AT38" s="3">
        <f>AT8+AT10+AT12+AT14+AT16+AT18+AT20+AT22+AT24+AT26+AT28+AT30+AT32+AT34+AT36</f>
        <v>4</v>
      </c>
      <c r="AU38" s="11">
        <f t="shared" si="0"/>
        <v>0</v>
      </c>
      <c r="AV38" s="4">
        <f t="shared" si="0"/>
        <v>0</v>
      </c>
      <c r="AW38" s="4">
        <f t="shared" si="0"/>
        <v>796</v>
      </c>
      <c r="AX38" s="4">
        <f>V38+AW38</f>
        <v>1404</v>
      </c>
      <c r="BE38" s="3" t="e">
        <v>#REF!</v>
      </c>
    </row>
    <row r="39" spans="2:57">
      <c r="B39" s="3" t="s">
        <v>34</v>
      </c>
      <c r="V39" s="4"/>
      <c r="W39" s="4"/>
    </row>
    <row r="40" spans="2:57">
      <c r="B40" s="3" t="s">
        <v>35</v>
      </c>
      <c r="V40" s="4"/>
      <c r="W40" s="4"/>
      <c r="BE40" s="3" t="e">
        <v>#REF!</v>
      </c>
    </row>
    <row r="41" spans="2:57">
      <c r="B41" s="3" t="s">
        <v>36</v>
      </c>
      <c r="V41" s="4"/>
      <c r="W41" s="4"/>
      <c r="BE41" s="3" t="e">
        <v>#REF!</v>
      </c>
    </row>
  </sheetData>
  <pageMargins left="0.7" right="0.7" top="0.75" bottom="0.75" header="0.3" footer="0.3"/>
  <pageSetup paperSize="9" scale="7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36"/>
  <sheetViews>
    <sheetView topLeftCell="C1" zoomScale="80" zoomScaleNormal="80" workbookViewId="0">
      <pane xSplit="3" ySplit="5" topLeftCell="F36" activePane="bottomRight" state="frozen"/>
      <selection activeCell="C1" sqref="C1"/>
      <selection pane="topRight" activeCell="D1" sqref="D1"/>
      <selection pane="bottomLeft" activeCell="C6" sqref="C6"/>
      <selection pane="bottomRight" activeCell="AU17" sqref="AU17"/>
    </sheetView>
  </sheetViews>
  <sheetFormatPr defaultRowHeight="15"/>
  <cols>
    <col min="1" max="4" width="9.140625" style="1"/>
    <col min="5" max="5" width="29.140625" style="1" customWidth="1"/>
    <col min="6" max="6" width="9.140625" style="1"/>
    <col min="7" max="7" width="4.28515625" style="1" customWidth="1"/>
    <col min="8" max="8" width="3.5703125" style="1" customWidth="1"/>
    <col min="9" max="9" width="4" style="1" customWidth="1"/>
    <col min="10" max="10" width="3.42578125" style="1" customWidth="1"/>
    <col min="11" max="11" width="3.7109375" style="1" customWidth="1"/>
    <col min="12" max="12" width="4.28515625" style="1" customWidth="1"/>
    <col min="13" max="13" width="3.7109375" style="1" customWidth="1"/>
    <col min="14" max="14" width="4" style="1" customWidth="1"/>
    <col min="15" max="15" width="4.140625" style="1" customWidth="1"/>
    <col min="16" max="16" width="3.85546875" style="1" customWidth="1"/>
    <col min="17" max="17" width="4" style="1" customWidth="1"/>
    <col min="18" max="18" width="3.85546875" style="1" customWidth="1"/>
    <col min="19" max="19" width="4" style="1" customWidth="1"/>
    <col min="20" max="20" width="4.5703125" style="1" customWidth="1"/>
    <col min="21" max="21" width="4.42578125" style="1" customWidth="1"/>
    <col min="22" max="24" width="4.140625" style="1" customWidth="1"/>
    <col min="25" max="25" width="4" style="1" customWidth="1"/>
    <col min="26" max="27" width="4.42578125" style="1" customWidth="1"/>
    <col min="28" max="28" width="4.28515625" style="1" customWidth="1"/>
    <col min="29" max="30" width="4" style="1" customWidth="1"/>
    <col min="31" max="31" width="4.140625" style="1" customWidth="1"/>
    <col min="32" max="32" width="4.42578125" style="1" customWidth="1"/>
    <col min="33" max="33" width="4" style="1" customWidth="1"/>
    <col min="34" max="34" width="4.140625" style="1" customWidth="1"/>
    <col min="35" max="35" width="3.85546875" style="1" customWidth="1"/>
    <col min="36" max="37" width="4" style="1" customWidth="1"/>
    <col min="38" max="38" width="3.7109375" style="1" customWidth="1"/>
    <col min="39" max="39" width="4" style="1" customWidth="1"/>
    <col min="40" max="40" width="4.140625" style="1" customWidth="1"/>
    <col min="41" max="41" width="3.7109375" style="1" customWidth="1"/>
    <col min="42" max="43" width="3.85546875" style="1" customWidth="1"/>
    <col min="44" max="44" width="4" style="1" customWidth="1"/>
    <col min="45" max="46" width="3.85546875" style="1" customWidth="1"/>
    <col min="47" max="47" width="4.140625" style="1" customWidth="1"/>
    <col min="48" max="48" width="3.5703125" style="1" customWidth="1"/>
    <col min="49" max="49" width="4.42578125" style="1" customWidth="1"/>
    <col min="50" max="51" width="3.85546875" style="1" customWidth="1"/>
    <col min="52" max="52" width="3.7109375" style="1" customWidth="1"/>
    <col min="53" max="54" width="4" style="1" customWidth="1"/>
    <col min="55" max="55" width="5.140625" style="1" customWidth="1"/>
    <col min="56" max="56" width="3.7109375" style="1" customWidth="1"/>
    <col min="57" max="57" width="4.42578125" style="1" customWidth="1"/>
    <col min="58" max="58" width="4.28515625" style="1" customWidth="1"/>
    <col min="59" max="59" width="3.7109375" style="1" customWidth="1"/>
    <col min="60" max="16384" width="9.140625" style="1"/>
  </cols>
  <sheetData>
    <row r="1" spans="1:60" ht="68.25" customHeight="1" thickBot="1">
      <c r="A1" s="14" t="s">
        <v>0</v>
      </c>
      <c r="B1" s="15" t="s">
        <v>1</v>
      </c>
      <c r="C1" s="14" t="s">
        <v>0</v>
      </c>
      <c r="D1" s="15" t="s">
        <v>1</v>
      </c>
      <c r="E1" s="15" t="s">
        <v>2</v>
      </c>
      <c r="F1" s="16" t="s">
        <v>3</v>
      </c>
      <c r="G1" s="17" t="s">
        <v>103</v>
      </c>
      <c r="H1" s="18" t="s">
        <v>104</v>
      </c>
      <c r="I1" s="19"/>
      <c r="J1" s="20"/>
      <c r="K1" s="21" t="s">
        <v>105</v>
      </c>
      <c r="L1" s="22" t="s">
        <v>106</v>
      </c>
      <c r="M1" s="23"/>
      <c r="N1" s="24"/>
      <c r="O1" s="25" t="s">
        <v>107</v>
      </c>
      <c r="P1" s="26" t="s">
        <v>108</v>
      </c>
      <c r="Q1" s="27"/>
      <c r="R1" s="27"/>
      <c r="S1" s="28"/>
      <c r="T1" s="29" t="s">
        <v>109</v>
      </c>
      <c r="U1" s="30" t="s">
        <v>110</v>
      </c>
      <c r="V1" s="31"/>
      <c r="W1" s="32"/>
      <c r="X1" s="29"/>
      <c r="Y1" s="29" t="s">
        <v>111</v>
      </c>
      <c r="Z1" s="30" t="s">
        <v>112</v>
      </c>
      <c r="AA1" s="31"/>
      <c r="AB1" s="32"/>
      <c r="AC1" s="33" t="s">
        <v>113</v>
      </c>
      <c r="AD1" s="34" t="s">
        <v>114</v>
      </c>
      <c r="AE1" s="35"/>
      <c r="AF1" s="36"/>
      <c r="AG1" s="37" t="s">
        <v>115</v>
      </c>
      <c r="AH1" s="34" t="s">
        <v>116</v>
      </c>
      <c r="AI1" s="35"/>
      <c r="AJ1" s="35"/>
      <c r="AK1" s="36"/>
      <c r="AL1" s="38" t="s">
        <v>117</v>
      </c>
      <c r="AM1" s="34" t="s">
        <v>118</v>
      </c>
      <c r="AN1" s="35"/>
      <c r="AO1" s="36"/>
      <c r="AP1" s="38" t="s">
        <v>119</v>
      </c>
      <c r="AQ1" s="39" t="s">
        <v>120</v>
      </c>
      <c r="AR1" s="40"/>
      <c r="AS1" s="40"/>
      <c r="AT1" s="41"/>
      <c r="AU1" s="38" t="s">
        <v>121</v>
      </c>
      <c r="AV1" s="34" t="s">
        <v>122</v>
      </c>
      <c r="AW1" s="35"/>
      <c r="AX1" s="36"/>
      <c r="AY1" s="38" t="s">
        <v>123</v>
      </c>
      <c r="AZ1" s="34" t="s">
        <v>124</v>
      </c>
      <c r="BA1" s="35"/>
      <c r="BB1" s="36"/>
      <c r="BC1" s="37" t="s">
        <v>125</v>
      </c>
      <c r="BD1" s="34" t="s">
        <v>126</v>
      </c>
      <c r="BE1" s="35"/>
      <c r="BF1" s="35"/>
      <c r="BG1" s="36"/>
      <c r="BH1" s="42" t="s">
        <v>4</v>
      </c>
    </row>
    <row r="2" spans="1:60" ht="15.75" thickBot="1">
      <c r="A2" s="43"/>
      <c r="B2" s="44"/>
      <c r="C2" s="43"/>
      <c r="D2" s="44"/>
      <c r="E2" s="44"/>
      <c r="F2" s="45"/>
      <c r="G2" s="46" t="s">
        <v>5</v>
      </c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9"/>
    </row>
    <row r="3" spans="1:60" ht="21.75" thickBot="1">
      <c r="A3" s="50"/>
      <c r="B3" s="51"/>
      <c r="C3" s="50"/>
      <c r="D3" s="51"/>
      <c r="E3" s="51"/>
      <c r="F3" s="52"/>
      <c r="G3" s="53">
        <v>36</v>
      </c>
      <c r="H3" s="53">
        <v>37</v>
      </c>
      <c r="I3" s="53">
        <f t="shared" ref="I3:BG3" si="0">H3+1</f>
        <v>38</v>
      </c>
      <c r="J3" s="53">
        <f>I3+1</f>
        <v>39</v>
      </c>
      <c r="K3" s="53">
        <f t="shared" si="0"/>
        <v>40</v>
      </c>
      <c r="L3" s="53">
        <f t="shared" si="0"/>
        <v>41</v>
      </c>
      <c r="M3" s="53">
        <f t="shared" si="0"/>
        <v>42</v>
      </c>
      <c r="N3" s="53">
        <f t="shared" si="0"/>
        <v>43</v>
      </c>
      <c r="O3" s="53">
        <f t="shared" si="0"/>
        <v>44</v>
      </c>
      <c r="P3" s="54">
        <f t="shared" si="0"/>
        <v>45</v>
      </c>
      <c r="Q3" s="53">
        <f t="shared" si="0"/>
        <v>46</v>
      </c>
      <c r="R3" s="53">
        <f t="shared" si="0"/>
        <v>47</v>
      </c>
      <c r="S3" s="53">
        <f t="shared" si="0"/>
        <v>48</v>
      </c>
      <c r="T3" s="53">
        <f t="shared" si="0"/>
        <v>49</v>
      </c>
      <c r="U3" s="53">
        <f t="shared" si="0"/>
        <v>50</v>
      </c>
      <c r="V3" s="53">
        <f t="shared" si="0"/>
        <v>51</v>
      </c>
      <c r="W3" s="53">
        <f t="shared" si="0"/>
        <v>52</v>
      </c>
      <c r="X3" s="53"/>
      <c r="Y3" s="53" t="s">
        <v>6</v>
      </c>
      <c r="Z3" s="55">
        <v>2</v>
      </c>
      <c r="AA3" s="53">
        <f t="shared" si="0"/>
        <v>3</v>
      </c>
      <c r="AB3" s="53">
        <f t="shared" si="0"/>
        <v>4</v>
      </c>
      <c r="AC3" s="53">
        <f t="shared" si="0"/>
        <v>5</v>
      </c>
      <c r="AD3" s="53">
        <f t="shared" si="0"/>
        <v>6</v>
      </c>
      <c r="AE3" s="53">
        <f t="shared" si="0"/>
        <v>7</v>
      </c>
      <c r="AF3" s="56">
        <f t="shared" si="0"/>
        <v>8</v>
      </c>
      <c r="AG3" s="57">
        <f t="shared" si="0"/>
        <v>9</v>
      </c>
      <c r="AH3" s="56">
        <f t="shared" si="0"/>
        <v>10</v>
      </c>
      <c r="AI3" s="57">
        <f t="shared" si="0"/>
        <v>11</v>
      </c>
      <c r="AJ3" s="56">
        <f t="shared" si="0"/>
        <v>12</v>
      </c>
      <c r="AK3" s="56">
        <f t="shared" si="0"/>
        <v>13</v>
      </c>
      <c r="AL3" s="56">
        <f t="shared" si="0"/>
        <v>14</v>
      </c>
      <c r="AM3" s="56">
        <f t="shared" si="0"/>
        <v>15</v>
      </c>
      <c r="AN3" s="56">
        <f t="shared" si="0"/>
        <v>16</v>
      </c>
      <c r="AO3" s="56">
        <f t="shared" si="0"/>
        <v>17</v>
      </c>
      <c r="AP3" s="57">
        <f t="shared" si="0"/>
        <v>18</v>
      </c>
      <c r="AQ3" s="58">
        <f>AP3+1</f>
        <v>19</v>
      </c>
      <c r="AR3" s="57">
        <f t="shared" si="0"/>
        <v>20</v>
      </c>
      <c r="AS3" s="56">
        <f t="shared" si="0"/>
        <v>21</v>
      </c>
      <c r="AT3" s="56">
        <f t="shared" si="0"/>
        <v>22</v>
      </c>
      <c r="AU3" s="56">
        <f t="shared" si="0"/>
        <v>23</v>
      </c>
      <c r="AV3" s="57">
        <f t="shared" si="0"/>
        <v>24</v>
      </c>
      <c r="AW3" s="58">
        <f t="shared" si="0"/>
        <v>25</v>
      </c>
      <c r="AX3" s="56">
        <f t="shared" si="0"/>
        <v>26</v>
      </c>
      <c r="AY3" s="56">
        <f t="shared" si="0"/>
        <v>27</v>
      </c>
      <c r="AZ3" s="56">
        <f t="shared" si="0"/>
        <v>28</v>
      </c>
      <c r="BA3" s="56">
        <f t="shared" si="0"/>
        <v>29</v>
      </c>
      <c r="BB3" s="56">
        <f t="shared" si="0"/>
        <v>30</v>
      </c>
      <c r="BC3" s="56">
        <f t="shared" si="0"/>
        <v>31</v>
      </c>
      <c r="BD3" s="56">
        <f t="shared" si="0"/>
        <v>32</v>
      </c>
      <c r="BE3" s="56">
        <f t="shared" si="0"/>
        <v>33</v>
      </c>
      <c r="BF3" s="56">
        <f t="shared" si="0"/>
        <v>34</v>
      </c>
      <c r="BG3" s="56">
        <f t="shared" si="0"/>
        <v>35</v>
      </c>
      <c r="BH3" s="56"/>
    </row>
    <row r="4" spans="1:60" ht="15.75" thickBot="1">
      <c r="A4" s="59" t="s">
        <v>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60"/>
    </row>
    <row r="5" spans="1:60" ht="30" thickBot="1">
      <c r="A5" s="61" t="s">
        <v>127</v>
      </c>
      <c r="B5" s="62"/>
      <c r="C5" s="63" t="s">
        <v>128</v>
      </c>
      <c r="D5" s="38"/>
      <c r="E5" s="62"/>
      <c r="F5" s="62"/>
      <c r="G5" s="64">
        <v>1</v>
      </c>
      <c r="H5" s="65">
        <f>G5+1</f>
        <v>2</v>
      </c>
      <c r="I5" s="65">
        <f t="shared" ref="I5:BG5" si="1">H5+1</f>
        <v>3</v>
      </c>
      <c r="J5" s="65">
        <f>I5+1</f>
        <v>4</v>
      </c>
      <c r="K5" s="65">
        <f t="shared" si="1"/>
        <v>5</v>
      </c>
      <c r="L5" s="65">
        <f t="shared" si="1"/>
        <v>6</v>
      </c>
      <c r="M5" s="65">
        <f t="shared" si="1"/>
        <v>7</v>
      </c>
      <c r="N5" s="66">
        <f t="shared" si="1"/>
        <v>8</v>
      </c>
      <c r="O5" s="66">
        <f t="shared" si="1"/>
        <v>9</v>
      </c>
      <c r="P5" s="67">
        <f t="shared" si="1"/>
        <v>10</v>
      </c>
      <c r="Q5" s="66">
        <f t="shared" si="1"/>
        <v>11</v>
      </c>
      <c r="R5" s="66">
        <f t="shared" si="1"/>
        <v>12</v>
      </c>
      <c r="S5" s="66">
        <f t="shared" si="1"/>
        <v>13</v>
      </c>
      <c r="T5" s="66">
        <f t="shared" si="1"/>
        <v>14</v>
      </c>
      <c r="U5" s="66">
        <f t="shared" si="1"/>
        <v>15</v>
      </c>
      <c r="V5" s="66">
        <f t="shared" si="1"/>
        <v>16</v>
      </c>
      <c r="W5" s="67">
        <f t="shared" si="1"/>
        <v>17</v>
      </c>
      <c r="X5" s="68">
        <v>44193</v>
      </c>
      <c r="Y5" s="69">
        <f>W5+1</f>
        <v>18</v>
      </c>
      <c r="Z5" s="69">
        <f t="shared" si="1"/>
        <v>19</v>
      </c>
      <c r="AA5" s="66">
        <f t="shared" si="1"/>
        <v>20</v>
      </c>
      <c r="AB5" s="66">
        <f t="shared" si="1"/>
        <v>21</v>
      </c>
      <c r="AC5" s="66">
        <f t="shared" si="1"/>
        <v>22</v>
      </c>
      <c r="AD5" s="66">
        <f t="shared" si="1"/>
        <v>23</v>
      </c>
      <c r="AE5" s="65">
        <f t="shared" si="1"/>
        <v>24</v>
      </c>
      <c r="AF5" s="65">
        <f t="shared" si="1"/>
        <v>25</v>
      </c>
      <c r="AG5" s="65">
        <f t="shared" si="1"/>
        <v>26</v>
      </c>
      <c r="AH5" s="65">
        <f t="shared" si="1"/>
        <v>27</v>
      </c>
      <c r="AI5" s="65">
        <f t="shared" si="1"/>
        <v>28</v>
      </c>
      <c r="AJ5" s="65">
        <f t="shared" si="1"/>
        <v>29</v>
      </c>
      <c r="AK5" s="65">
        <f t="shared" si="1"/>
        <v>30</v>
      </c>
      <c r="AL5" s="65">
        <f t="shared" si="1"/>
        <v>31</v>
      </c>
      <c r="AM5" s="65">
        <f t="shared" si="1"/>
        <v>32</v>
      </c>
      <c r="AN5" s="65">
        <f t="shared" si="1"/>
        <v>33</v>
      </c>
      <c r="AO5" s="65">
        <f t="shared" si="1"/>
        <v>34</v>
      </c>
      <c r="AP5" s="65">
        <f t="shared" si="1"/>
        <v>35</v>
      </c>
      <c r="AQ5" s="65">
        <f t="shared" si="1"/>
        <v>36</v>
      </c>
      <c r="AR5" s="65">
        <f t="shared" si="1"/>
        <v>37</v>
      </c>
      <c r="AS5" s="65">
        <f t="shared" si="1"/>
        <v>38</v>
      </c>
      <c r="AT5" s="70">
        <f t="shared" si="1"/>
        <v>39</v>
      </c>
      <c r="AU5" s="70">
        <f t="shared" si="1"/>
        <v>40</v>
      </c>
      <c r="AV5" s="71">
        <f t="shared" si="1"/>
        <v>41</v>
      </c>
      <c r="AW5" s="71">
        <f t="shared" si="1"/>
        <v>42</v>
      </c>
      <c r="AX5" s="71">
        <f t="shared" si="1"/>
        <v>43</v>
      </c>
      <c r="AY5" s="69">
        <f t="shared" si="1"/>
        <v>44</v>
      </c>
      <c r="AZ5" s="69">
        <f t="shared" si="1"/>
        <v>45</v>
      </c>
      <c r="BA5" s="69">
        <f t="shared" si="1"/>
        <v>46</v>
      </c>
      <c r="BB5" s="69">
        <f t="shared" si="1"/>
        <v>47</v>
      </c>
      <c r="BC5" s="69">
        <f t="shared" si="1"/>
        <v>48</v>
      </c>
      <c r="BD5" s="69">
        <f t="shared" si="1"/>
        <v>49</v>
      </c>
      <c r="BE5" s="72">
        <f t="shared" si="1"/>
        <v>50</v>
      </c>
      <c r="BF5" s="72">
        <f t="shared" si="1"/>
        <v>51</v>
      </c>
      <c r="BG5" s="72">
        <f t="shared" si="1"/>
        <v>52</v>
      </c>
      <c r="BH5" s="73"/>
    </row>
    <row r="6" spans="1:60" ht="15.75" thickBot="1">
      <c r="A6" s="74"/>
      <c r="B6" s="75" t="s">
        <v>129</v>
      </c>
      <c r="C6" s="76"/>
      <c r="D6" s="75" t="s">
        <v>129</v>
      </c>
      <c r="E6" s="75" t="s">
        <v>130</v>
      </c>
      <c r="F6" s="77" t="s">
        <v>11</v>
      </c>
      <c r="G6" s="78">
        <f>G8+G10+G12+G14+G16</f>
        <v>8</v>
      </c>
      <c r="H6" s="78">
        <f t="shared" ref="H6:BG7" si="2">H8+H10+H12+H14+H16</f>
        <v>10</v>
      </c>
      <c r="I6" s="78">
        <f t="shared" si="2"/>
        <v>8</v>
      </c>
      <c r="J6" s="78">
        <f t="shared" si="2"/>
        <v>8</v>
      </c>
      <c r="K6" s="78">
        <f t="shared" si="2"/>
        <v>8</v>
      </c>
      <c r="L6" s="78">
        <f t="shared" si="2"/>
        <v>8</v>
      </c>
      <c r="M6" s="78">
        <f t="shared" si="2"/>
        <v>8</v>
      </c>
      <c r="N6" s="78">
        <f t="shared" si="2"/>
        <v>8</v>
      </c>
      <c r="O6" s="78">
        <f t="shared" si="2"/>
        <v>8</v>
      </c>
      <c r="P6" s="78">
        <f t="shared" si="2"/>
        <v>6</v>
      </c>
      <c r="Q6" s="78">
        <f t="shared" si="2"/>
        <v>10</v>
      </c>
      <c r="R6" s="78">
        <f t="shared" si="2"/>
        <v>12</v>
      </c>
      <c r="S6" s="78">
        <f t="shared" si="2"/>
        <v>10</v>
      </c>
      <c r="T6" s="78">
        <f t="shared" si="2"/>
        <v>10</v>
      </c>
      <c r="U6" s="78">
        <f t="shared" si="2"/>
        <v>10</v>
      </c>
      <c r="V6" s="78">
        <f t="shared" si="2"/>
        <v>8</v>
      </c>
      <c r="W6" s="79">
        <f t="shared" si="2"/>
        <v>2</v>
      </c>
      <c r="X6" s="79"/>
      <c r="Y6" s="78">
        <f t="shared" si="2"/>
        <v>0</v>
      </c>
      <c r="Z6" s="78">
        <f t="shared" si="2"/>
        <v>0</v>
      </c>
      <c r="AA6" s="78">
        <f t="shared" si="2"/>
        <v>4</v>
      </c>
      <c r="AB6" s="78">
        <f t="shared" si="2"/>
        <v>6</v>
      </c>
      <c r="AC6" s="78">
        <f t="shared" si="2"/>
        <v>8</v>
      </c>
      <c r="AD6" s="78">
        <f t="shared" si="2"/>
        <v>6</v>
      </c>
      <c r="AE6" s="78">
        <f t="shared" si="2"/>
        <v>6</v>
      </c>
      <c r="AF6" s="78">
        <f t="shared" si="2"/>
        <v>6</v>
      </c>
      <c r="AG6" s="78">
        <f t="shared" si="2"/>
        <v>6</v>
      </c>
      <c r="AH6" s="78">
        <f t="shared" si="2"/>
        <v>6</v>
      </c>
      <c r="AI6" s="78">
        <f t="shared" si="2"/>
        <v>6</v>
      </c>
      <c r="AJ6" s="78">
        <f t="shared" si="2"/>
        <v>8</v>
      </c>
      <c r="AK6" s="78">
        <f t="shared" si="2"/>
        <v>6</v>
      </c>
      <c r="AL6" s="78">
        <f t="shared" si="2"/>
        <v>6</v>
      </c>
      <c r="AM6" s="78">
        <f t="shared" si="2"/>
        <v>6</v>
      </c>
      <c r="AN6" s="78">
        <f t="shared" si="2"/>
        <v>6</v>
      </c>
      <c r="AO6" s="78">
        <f t="shared" si="2"/>
        <v>6</v>
      </c>
      <c r="AP6" s="78">
        <f t="shared" si="2"/>
        <v>8</v>
      </c>
      <c r="AQ6" s="78">
        <f t="shared" si="2"/>
        <v>6</v>
      </c>
      <c r="AR6" s="78">
        <f t="shared" si="2"/>
        <v>8</v>
      </c>
      <c r="AS6" s="78">
        <f t="shared" si="2"/>
        <v>12</v>
      </c>
      <c r="AT6" s="78">
        <f t="shared" si="2"/>
        <v>2</v>
      </c>
      <c r="AU6" s="78">
        <f t="shared" si="2"/>
        <v>0</v>
      </c>
      <c r="AV6" s="78">
        <f t="shared" si="2"/>
        <v>0</v>
      </c>
      <c r="AW6" s="78">
        <f t="shared" si="2"/>
        <v>0</v>
      </c>
      <c r="AX6" s="78">
        <f t="shared" si="2"/>
        <v>0</v>
      </c>
      <c r="AY6" s="78">
        <f t="shared" si="2"/>
        <v>0</v>
      </c>
      <c r="AZ6" s="78">
        <f t="shared" si="2"/>
        <v>0</v>
      </c>
      <c r="BA6" s="78">
        <f t="shared" si="2"/>
        <v>0</v>
      </c>
      <c r="BB6" s="78">
        <f t="shared" si="2"/>
        <v>0</v>
      </c>
      <c r="BC6" s="78">
        <f t="shared" si="2"/>
        <v>0</v>
      </c>
      <c r="BD6" s="78">
        <f t="shared" si="2"/>
        <v>0</v>
      </c>
      <c r="BE6" s="78">
        <f t="shared" si="2"/>
        <v>0</v>
      </c>
      <c r="BF6" s="78">
        <f t="shared" si="2"/>
        <v>0</v>
      </c>
      <c r="BG6" s="78">
        <f t="shared" si="2"/>
        <v>0</v>
      </c>
      <c r="BH6" s="80">
        <f t="shared" ref="BH6:BH59" si="3">SUM(G6:BG6)</f>
        <v>270</v>
      </c>
    </row>
    <row r="7" spans="1:60" ht="15.75" thickBot="1">
      <c r="A7" s="74"/>
      <c r="B7" s="75"/>
      <c r="C7" s="76"/>
      <c r="D7" s="75"/>
      <c r="E7" s="81"/>
      <c r="F7" s="77" t="s">
        <v>12</v>
      </c>
      <c r="G7" s="78">
        <f>G9+G11+G13+G15+G17</f>
        <v>4</v>
      </c>
      <c r="H7" s="78">
        <f t="shared" si="2"/>
        <v>5</v>
      </c>
      <c r="I7" s="78">
        <f t="shared" si="2"/>
        <v>4</v>
      </c>
      <c r="J7" s="78">
        <f t="shared" si="2"/>
        <v>4</v>
      </c>
      <c r="K7" s="78">
        <f t="shared" si="2"/>
        <v>4</v>
      </c>
      <c r="L7" s="78">
        <f t="shared" si="2"/>
        <v>4</v>
      </c>
      <c r="M7" s="78">
        <f t="shared" si="2"/>
        <v>4</v>
      </c>
      <c r="N7" s="78">
        <f t="shared" si="2"/>
        <v>4</v>
      </c>
      <c r="O7" s="78">
        <f t="shared" si="2"/>
        <v>4</v>
      </c>
      <c r="P7" s="78">
        <f t="shared" si="2"/>
        <v>3</v>
      </c>
      <c r="Q7" s="78">
        <f t="shared" si="2"/>
        <v>5</v>
      </c>
      <c r="R7" s="78">
        <f t="shared" si="2"/>
        <v>6</v>
      </c>
      <c r="S7" s="78">
        <f t="shared" si="2"/>
        <v>5</v>
      </c>
      <c r="T7" s="78">
        <f t="shared" si="2"/>
        <v>5</v>
      </c>
      <c r="U7" s="78">
        <f t="shared" si="2"/>
        <v>5</v>
      </c>
      <c r="V7" s="78">
        <f t="shared" si="2"/>
        <v>4</v>
      </c>
      <c r="W7" s="79">
        <f t="shared" si="2"/>
        <v>1</v>
      </c>
      <c r="X7" s="79"/>
      <c r="Y7" s="78">
        <f t="shared" si="2"/>
        <v>0</v>
      </c>
      <c r="Z7" s="78">
        <f t="shared" si="2"/>
        <v>0</v>
      </c>
      <c r="AA7" s="78">
        <f t="shared" si="2"/>
        <v>2</v>
      </c>
      <c r="AB7" s="78">
        <f t="shared" si="2"/>
        <v>3</v>
      </c>
      <c r="AC7" s="78">
        <f t="shared" si="2"/>
        <v>4</v>
      </c>
      <c r="AD7" s="78">
        <f t="shared" si="2"/>
        <v>3</v>
      </c>
      <c r="AE7" s="78">
        <f t="shared" si="2"/>
        <v>3</v>
      </c>
      <c r="AF7" s="78">
        <f t="shared" si="2"/>
        <v>3</v>
      </c>
      <c r="AG7" s="78">
        <f t="shared" si="2"/>
        <v>3</v>
      </c>
      <c r="AH7" s="78">
        <f t="shared" si="2"/>
        <v>3</v>
      </c>
      <c r="AI7" s="78">
        <f t="shared" si="2"/>
        <v>3</v>
      </c>
      <c r="AJ7" s="78">
        <f t="shared" si="2"/>
        <v>4</v>
      </c>
      <c r="AK7" s="78">
        <f t="shared" si="2"/>
        <v>3</v>
      </c>
      <c r="AL7" s="78">
        <f t="shared" si="2"/>
        <v>3</v>
      </c>
      <c r="AM7" s="78">
        <f t="shared" si="2"/>
        <v>3</v>
      </c>
      <c r="AN7" s="78">
        <f t="shared" si="2"/>
        <v>3</v>
      </c>
      <c r="AO7" s="78">
        <f t="shared" si="2"/>
        <v>3</v>
      </c>
      <c r="AP7" s="78">
        <f t="shared" si="2"/>
        <v>4</v>
      </c>
      <c r="AQ7" s="78">
        <f t="shared" si="2"/>
        <v>3</v>
      </c>
      <c r="AR7" s="78">
        <f t="shared" si="2"/>
        <v>4</v>
      </c>
      <c r="AS7" s="78">
        <f t="shared" si="2"/>
        <v>6</v>
      </c>
      <c r="AT7" s="78">
        <f t="shared" si="2"/>
        <v>0</v>
      </c>
      <c r="AU7" s="78">
        <f t="shared" si="2"/>
        <v>0</v>
      </c>
      <c r="AV7" s="78">
        <f t="shared" si="2"/>
        <v>0</v>
      </c>
      <c r="AW7" s="78">
        <f t="shared" si="2"/>
        <v>0</v>
      </c>
      <c r="AX7" s="78">
        <f t="shared" si="2"/>
        <v>0</v>
      </c>
      <c r="AY7" s="78">
        <f t="shared" si="2"/>
        <v>0</v>
      </c>
      <c r="AZ7" s="78">
        <f t="shared" si="2"/>
        <v>0</v>
      </c>
      <c r="BA7" s="78">
        <f t="shared" si="2"/>
        <v>0</v>
      </c>
      <c r="BB7" s="78">
        <f t="shared" si="2"/>
        <v>0</v>
      </c>
      <c r="BC7" s="78">
        <f t="shared" si="2"/>
        <v>0</v>
      </c>
      <c r="BD7" s="78">
        <f t="shared" si="2"/>
        <v>0</v>
      </c>
      <c r="BE7" s="78">
        <f t="shared" si="2"/>
        <v>0</v>
      </c>
      <c r="BF7" s="78">
        <f t="shared" si="2"/>
        <v>0</v>
      </c>
      <c r="BG7" s="78">
        <f t="shared" si="2"/>
        <v>0</v>
      </c>
      <c r="BH7" s="80">
        <f t="shared" si="3"/>
        <v>134</v>
      </c>
    </row>
    <row r="8" spans="1:60" ht="15.75" thickBot="1">
      <c r="A8" s="74"/>
      <c r="B8" s="82" t="s">
        <v>131</v>
      </c>
      <c r="C8" s="76"/>
      <c r="D8" s="82" t="s">
        <v>131</v>
      </c>
      <c r="E8" s="83" t="s">
        <v>132</v>
      </c>
      <c r="F8" s="84" t="s">
        <v>11</v>
      </c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6"/>
      <c r="Z8" s="86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7"/>
      <c r="AU8" s="87"/>
      <c r="AV8" s="88"/>
      <c r="AW8" s="88"/>
      <c r="AX8" s="88"/>
      <c r="AY8" s="86"/>
      <c r="AZ8" s="86"/>
      <c r="BA8" s="86"/>
      <c r="BB8" s="86"/>
      <c r="BC8" s="86"/>
      <c r="BD8" s="86"/>
      <c r="BE8" s="86"/>
      <c r="BF8" s="86"/>
      <c r="BG8" s="86"/>
      <c r="BH8" s="89">
        <f t="shared" si="3"/>
        <v>0</v>
      </c>
    </row>
    <row r="9" spans="1:60" ht="15.75" thickBot="1">
      <c r="A9" s="74"/>
      <c r="B9" s="90"/>
      <c r="C9" s="76"/>
      <c r="D9" s="90"/>
      <c r="E9" s="90"/>
      <c r="F9" s="84" t="s">
        <v>12</v>
      </c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6"/>
      <c r="Z9" s="86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7"/>
      <c r="AU9" s="87"/>
      <c r="AV9" s="88"/>
      <c r="AW9" s="88"/>
      <c r="AX9" s="88"/>
      <c r="AY9" s="86"/>
      <c r="AZ9" s="86"/>
      <c r="BA9" s="86"/>
      <c r="BB9" s="86"/>
      <c r="BC9" s="86"/>
      <c r="BD9" s="86"/>
      <c r="BE9" s="86"/>
      <c r="BF9" s="86"/>
      <c r="BG9" s="86"/>
      <c r="BH9" s="89">
        <f t="shared" si="3"/>
        <v>0</v>
      </c>
    </row>
    <row r="10" spans="1:60" ht="15.75" thickBot="1">
      <c r="A10" s="74"/>
      <c r="B10" s="91" t="s">
        <v>133</v>
      </c>
      <c r="C10" s="76"/>
      <c r="D10" s="91" t="s">
        <v>133</v>
      </c>
      <c r="E10" s="91" t="s">
        <v>134</v>
      </c>
      <c r="F10" s="92" t="s">
        <v>11</v>
      </c>
      <c r="G10" s="85">
        <v>2</v>
      </c>
      <c r="H10" s="85">
        <v>4</v>
      </c>
      <c r="I10" s="85">
        <v>2</v>
      </c>
      <c r="J10" s="85">
        <v>2</v>
      </c>
      <c r="K10" s="85">
        <v>2</v>
      </c>
      <c r="L10" s="85">
        <v>2</v>
      </c>
      <c r="M10" s="85">
        <v>2</v>
      </c>
      <c r="N10" s="85">
        <v>2</v>
      </c>
      <c r="O10" s="85">
        <v>2</v>
      </c>
      <c r="P10" s="85">
        <v>2</v>
      </c>
      <c r="Q10" s="85">
        <v>4</v>
      </c>
      <c r="R10" s="85">
        <v>4</v>
      </c>
      <c r="S10" s="85">
        <v>4</v>
      </c>
      <c r="T10" s="85">
        <v>4</v>
      </c>
      <c r="U10" s="85">
        <v>4</v>
      </c>
      <c r="V10" s="85">
        <v>4</v>
      </c>
      <c r="W10" s="85">
        <v>2</v>
      </c>
      <c r="X10" s="85"/>
      <c r="Y10" s="86"/>
      <c r="Z10" s="86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7"/>
      <c r="AU10" s="87"/>
      <c r="AV10" s="88"/>
      <c r="AW10" s="88"/>
      <c r="AX10" s="88"/>
      <c r="AY10" s="86"/>
      <c r="AZ10" s="86"/>
      <c r="BA10" s="86"/>
      <c r="BB10" s="86"/>
      <c r="BC10" s="86"/>
      <c r="BD10" s="86"/>
      <c r="BE10" s="86"/>
      <c r="BF10" s="86"/>
      <c r="BG10" s="86"/>
      <c r="BH10" s="89">
        <f t="shared" si="3"/>
        <v>48</v>
      </c>
    </row>
    <row r="11" spans="1:60" ht="15.75" thickBot="1">
      <c r="A11" s="74"/>
      <c r="B11" s="93"/>
      <c r="C11" s="76"/>
      <c r="D11" s="93"/>
      <c r="E11" s="93"/>
      <c r="F11" s="92" t="s">
        <v>12</v>
      </c>
      <c r="G11" s="85">
        <f>G10/2</f>
        <v>1</v>
      </c>
      <c r="H11" s="94">
        <f t="shared" ref="H11:W11" si="4">H10/2</f>
        <v>2</v>
      </c>
      <c r="I11" s="85">
        <f t="shared" si="4"/>
        <v>1</v>
      </c>
      <c r="J11" s="85">
        <f t="shared" si="4"/>
        <v>1</v>
      </c>
      <c r="K11" s="85">
        <f t="shared" si="4"/>
        <v>1</v>
      </c>
      <c r="L11" s="85">
        <f t="shared" si="4"/>
        <v>1</v>
      </c>
      <c r="M11" s="85">
        <f t="shared" si="4"/>
        <v>1</v>
      </c>
      <c r="N11" s="85">
        <f t="shared" si="4"/>
        <v>1</v>
      </c>
      <c r="O11" s="85">
        <f t="shared" si="4"/>
        <v>1</v>
      </c>
      <c r="P11" s="85">
        <f t="shared" si="4"/>
        <v>1</v>
      </c>
      <c r="Q11" s="85">
        <f t="shared" si="4"/>
        <v>2</v>
      </c>
      <c r="R11" s="85">
        <f t="shared" si="4"/>
        <v>2</v>
      </c>
      <c r="S11" s="85">
        <f t="shared" si="4"/>
        <v>2</v>
      </c>
      <c r="T11" s="85">
        <f t="shared" si="4"/>
        <v>2</v>
      </c>
      <c r="U11" s="85">
        <f t="shared" si="4"/>
        <v>2</v>
      </c>
      <c r="V11" s="85">
        <f t="shared" si="4"/>
        <v>2</v>
      </c>
      <c r="W11" s="85">
        <f t="shared" si="4"/>
        <v>1</v>
      </c>
      <c r="X11" s="85"/>
      <c r="Y11" s="86"/>
      <c r="Z11" s="86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7"/>
      <c r="AU11" s="87"/>
      <c r="AV11" s="88"/>
      <c r="AW11" s="88"/>
      <c r="AX11" s="88"/>
      <c r="AY11" s="86"/>
      <c r="AZ11" s="86"/>
      <c r="BA11" s="86"/>
      <c r="BB11" s="86"/>
      <c r="BC11" s="86"/>
      <c r="BD11" s="86"/>
      <c r="BE11" s="86"/>
      <c r="BF11" s="86"/>
      <c r="BG11" s="86"/>
      <c r="BH11" s="89">
        <f t="shared" si="3"/>
        <v>24</v>
      </c>
    </row>
    <row r="12" spans="1:60" ht="15.75" thickBot="1">
      <c r="A12" s="74"/>
      <c r="B12" s="91" t="s">
        <v>135</v>
      </c>
      <c r="C12" s="76"/>
      <c r="D12" s="91" t="s">
        <v>135</v>
      </c>
      <c r="E12" s="91" t="s">
        <v>16</v>
      </c>
      <c r="F12" s="92" t="s">
        <v>11</v>
      </c>
      <c r="G12" s="85">
        <v>2</v>
      </c>
      <c r="H12" s="94">
        <v>2</v>
      </c>
      <c r="I12" s="85">
        <v>2</v>
      </c>
      <c r="J12" s="85">
        <v>2</v>
      </c>
      <c r="K12" s="85">
        <v>2</v>
      </c>
      <c r="L12" s="85">
        <v>2</v>
      </c>
      <c r="M12" s="85">
        <v>2</v>
      </c>
      <c r="N12" s="85">
        <v>2</v>
      </c>
      <c r="O12" s="85">
        <v>2</v>
      </c>
      <c r="P12" s="85">
        <v>2</v>
      </c>
      <c r="Q12" s="85">
        <v>2</v>
      </c>
      <c r="R12" s="85">
        <v>2</v>
      </c>
      <c r="S12" s="85">
        <v>2</v>
      </c>
      <c r="T12" s="85">
        <v>2</v>
      </c>
      <c r="U12" s="85">
        <v>2</v>
      </c>
      <c r="V12" s="85">
        <v>2</v>
      </c>
      <c r="W12" s="85"/>
      <c r="X12" s="85"/>
      <c r="Y12" s="86">
        <v>0</v>
      </c>
      <c r="Z12" s="86">
        <v>0</v>
      </c>
      <c r="AA12" s="85">
        <v>2</v>
      </c>
      <c r="AB12" s="85">
        <v>2</v>
      </c>
      <c r="AC12" s="85">
        <v>2</v>
      </c>
      <c r="AD12" s="85">
        <v>2</v>
      </c>
      <c r="AE12" s="85">
        <v>2</v>
      </c>
      <c r="AF12" s="85">
        <v>2</v>
      </c>
      <c r="AG12" s="85">
        <v>2</v>
      </c>
      <c r="AH12" s="85">
        <v>2</v>
      </c>
      <c r="AI12" s="85">
        <v>2</v>
      </c>
      <c r="AJ12" s="85">
        <v>2</v>
      </c>
      <c r="AK12" s="85">
        <v>2</v>
      </c>
      <c r="AL12" s="85">
        <v>2</v>
      </c>
      <c r="AM12" s="85">
        <v>2</v>
      </c>
      <c r="AN12" s="85">
        <v>2</v>
      </c>
      <c r="AO12" s="85">
        <v>2</v>
      </c>
      <c r="AP12" s="85">
        <v>2</v>
      </c>
      <c r="AQ12" s="85">
        <v>2</v>
      </c>
      <c r="AR12" s="85">
        <v>2</v>
      </c>
      <c r="AS12" s="85">
        <v>4</v>
      </c>
      <c r="AT12" s="87"/>
      <c r="AU12" s="87"/>
      <c r="AV12" s="88"/>
      <c r="AW12" s="88"/>
      <c r="AX12" s="88"/>
      <c r="AY12" s="86"/>
      <c r="AZ12" s="86"/>
      <c r="BA12" s="86"/>
      <c r="BB12" s="86"/>
      <c r="BC12" s="86"/>
      <c r="BD12" s="86"/>
      <c r="BE12" s="86"/>
      <c r="BF12" s="86"/>
      <c r="BG12" s="86"/>
      <c r="BH12" s="89">
        <f t="shared" si="3"/>
        <v>72</v>
      </c>
    </row>
    <row r="13" spans="1:60" ht="15.75" thickBot="1">
      <c r="A13" s="74"/>
      <c r="B13" s="93"/>
      <c r="C13" s="76"/>
      <c r="D13" s="93"/>
      <c r="E13" s="93"/>
      <c r="F13" s="92" t="s">
        <v>12</v>
      </c>
      <c r="G13" s="95">
        <f>G12/2</f>
        <v>1</v>
      </c>
      <c r="H13" s="96">
        <f t="shared" ref="H13:V13" si="5">H12/2</f>
        <v>1</v>
      </c>
      <c r="I13" s="95">
        <f t="shared" si="5"/>
        <v>1</v>
      </c>
      <c r="J13" s="95">
        <f t="shared" si="5"/>
        <v>1</v>
      </c>
      <c r="K13" s="95">
        <f t="shared" si="5"/>
        <v>1</v>
      </c>
      <c r="L13" s="95">
        <f t="shared" si="5"/>
        <v>1</v>
      </c>
      <c r="M13" s="95">
        <f t="shared" si="5"/>
        <v>1</v>
      </c>
      <c r="N13" s="95">
        <f t="shared" si="5"/>
        <v>1</v>
      </c>
      <c r="O13" s="95">
        <f t="shared" si="5"/>
        <v>1</v>
      </c>
      <c r="P13" s="95">
        <f t="shared" si="5"/>
        <v>1</v>
      </c>
      <c r="Q13" s="95">
        <f t="shared" si="5"/>
        <v>1</v>
      </c>
      <c r="R13" s="95">
        <f t="shared" si="5"/>
        <v>1</v>
      </c>
      <c r="S13" s="95">
        <f t="shared" si="5"/>
        <v>1</v>
      </c>
      <c r="T13" s="95">
        <f t="shared" si="5"/>
        <v>1</v>
      </c>
      <c r="U13" s="95">
        <f t="shared" si="5"/>
        <v>1</v>
      </c>
      <c r="V13" s="95">
        <f t="shared" si="5"/>
        <v>1</v>
      </c>
      <c r="W13" s="95"/>
      <c r="X13" s="97"/>
      <c r="Y13" s="86">
        <v>0</v>
      </c>
      <c r="Z13" s="86">
        <v>0</v>
      </c>
      <c r="AA13" s="95">
        <f t="shared" ref="AA13:AS13" si="6">AA12/2</f>
        <v>1</v>
      </c>
      <c r="AB13" s="95">
        <f t="shared" si="6"/>
        <v>1</v>
      </c>
      <c r="AC13" s="95">
        <f t="shared" si="6"/>
        <v>1</v>
      </c>
      <c r="AD13" s="95">
        <f t="shared" si="6"/>
        <v>1</v>
      </c>
      <c r="AE13" s="95">
        <f t="shared" si="6"/>
        <v>1</v>
      </c>
      <c r="AF13" s="95">
        <f t="shared" si="6"/>
        <v>1</v>
      </c>
      <c r="AG13" s="95">
        <f t="shared" si="6"/>
        <v>1</v>
      </c>
      <c r="AH13" s="95">
        <f t="shared" si="6"/>
        <v>1</v>
      </c>
      <c r="AI13" s="95">
        <f t="shared" si="6"/>
        <v>1</v>
      </c>
      <c r="AJ13" s="95">
        <f t="shared" si="6"/>
        <v>1</v>
      </c>
      <c r="AK13" s="95">
        <f t="shared" si="6"/>
        <v>1</v>
      </c>
      <c r="AL13" s="95">
        <f t="shared" si="6"/>
        <v>1</v>
      </c>
      <c r="AM13" s="95">
        <f t="shared" si="6"/>
        <v>1</v>
      </c>
      <c r="AN13" s="95">
        <f t="shared" si="6"/>
        <v>1</v>
      </c>
      <c r="AO13" s="95">
        <f t="shared" si="6"/>
        <v>1</v>
      </c>
      <c r="AP13" s="95">
        <f t="shared" si="6"/>
        <v>1</v>
      </c>
      <c r="AQ13" s="95">
        <f t="shared" si="6"/>
        <v>1</v>
      </c>
      <c r="AR13" s="95">
        <f t="shared" si="6"/>
        <v>1</v>
      </c>
      <c r="AS13" s="95">
        <f t="shared" si="6"/>
        <v>2</v>
      </c>
      <c r="AT13" s="87"/>
      <c r="AU13" s="87"/>
      <c r="AV13" s="88"/>
      <c r="AW13" s="88"/>
      <c r="AX13" s="88"/>
      <c r="AY13" s="86"/>
      <c r="AZ13" s="86"/>
      <c r="BA13" s="86"/>
      <c r="BB13" s="86"/>
      <c r="BC13" s="86"/>
      <c r="BD13" s="86"/>
      <c r="BE13" s="86"/>
      <c r="BF13" s="86"/>
      <c r="BG13" s="86"/>
      <c r="BH13" s="89">
        <f t="shared" si="3"/>
        <v>36</v>
      </c>
    </row>
    <row r="14" spans="1:60" ht="15.75" thickBot="1">
      <c r="A14" s="74"/>
      <c r="B14" s="91" t="s">
        <v>136</v>
      </c>
      <c r="C14" s="76"/>
      <c r="D14" s="91" t="s">
        <v>136</v>
      </c>
      <c r="E14" s="91" t="s">
        <v>21</v>
      </c>
      <c r="F14" s="92" t="s">
        <v>11</v>
      </c>
      <c r="G14" s="85">
        <v>2</v>
      </c>
      <c r="H14" s="94">
        <v>2</v>
      </c>
      <c r="I14" s="85">
        <v>2</v>
      </c>
      <c r="J14" s="85">
        <v>2</v>
      </c>
      <c r="K14" s="85">
        <v>2</v>
      </c>
      <c r="L14" s="85">
        <v>2</v>
      </c>
      <c r="M14" s="85">
        <v>2</v>
      </c>
      <c r="N14" s="85">
        <v>2</v>
      </c>
      <c r="O14" s="85">
        <v>2</v>
      </c>
      <c r="P14" s="85"/>
      <c r="Q14" s="85">
        <v>2</v>
      </c>
      <c r="R14" s="85">
        <v>2</v>
      </c>
      <c r="S14" s="85">
        <v>2</v>
      </c>
      <c r="T14" s="85">
        <v>2</v>
      </c>
      <c r="U14" s="85">
        <v>2</v>
      </c>
      <c r="V14" s="85">
        <v>2</v>
      </c>
      <c r="W14" s="85"/>
      <c r="X14" s="85"/>
      <c r="Y14" s="86">
        <v>0</v>
      </c>
      <c r="Z14" s="86">
        <v>0</v>
      </c>
      <c r="AA14" s="85">
        <v>2</v>
      </c>
      <c r="AB14" s="85">
        <v>2</v>
      </c>
      <c r="AC14" s="85">
        <v>2</v>
      </c>
      <c r="AD14" s="85">
        <v>2</v>
      </c>
      <c r="AE14" s="85">
        <v>2</v>
      </c>
      <c r="AF14" s="85">
        <v>2</v>
      </c>
      <c r="AG14" s="85">
        <v>2</v>
      </c>
      <c r="AH14" s="85">
        <v>2</v>
      </c>
      <c r="AI14" s="85">
        <v>2</v>
      </c>
      <c r="AJ14" s="85">
        <v>2</v>
      </c>
      <c r="AK14" s="85">
        <v>2</v>
      </c>
      <c r="AL14" s="85">
        <v>2</v>
      </c>
      <c r="AM14" s="85">
        <v>2</v>
      </c>
      <c r="AN14" s="85">
        <v>2</v>
      </c>
      <c r="AO14" s="85">
        <v>2</v>
      </c>
      <c r="AP14" s="85">
        <v>2</v>
      </c>
      <c r="AQ14" s="85">
        <v>2</v>
      </c>
      <c r="AR14" s="85">
        <v>2</v>
      </c>
      <c r="AS14" s="85">
        <v>4</v>
      </c>
      <c r="AT14" s="87"/>
      <c r="AU14" s="87"/>
      <c r="AV14" s="88"/>
      <c r="AW14" s="88"/>
      <c r="AX14" s="88"/>
      <c r="AY14" s="86"/>
      <c r="AZ14" s="86"/>
      <c r="BA14" s="86"/>
      <c r="BB14" s="86"/>
      <c r="BC14" s="86"/>
      <c r="BD14" s="86"/>
      <c r="BE14" s="86"/>
      <c r="BF14" s="86"/>
      <c r="BG14" s="86"/>
      <c r="BH14" s="89">
        <f t="shared" si="3"/>
        <v>70</v>
      </c>
    </row>
    <row r="15" spans="1:60" ht="15.75" thickBot="1">
      <c r="A15" s="74"/>
      <c r="B15" s="93"/>
      <c r="C15" s="76"/>
      <c r="D15" s="93"/>
      <c r="E15" s="93"/>
      <c r="F15" s="92" t="s">
        <v>12</v>
      </c>
      <c r="G15" s="95">
        <f>G14/2</f>
        <v>1</v>
      </c>
      <c r="H15" s="96">
        <f t="shared" ref="H15:V15" si="7">H14/2</f>
        <v>1</v>
      </c>
      <c r="I15" s="95">
        <f t="shared" si="7"/>
        <v>1</v>
      </c>
      <c r="J15" s="95">
        <f t="shared" si="7"/>
        <v>1</v>
      </c>
      <c r="K15" s="95">
        <f t="shared" si="7"/>
        <v>1</v>
      </c>
      <c r="L15" s="95">
        <f t="shared" si="7"/>
        <v>1</v>
      </c>
      <c r="M15" s="95">
        <f t="shared" si="7"/>
        <v>1</v>
      </c>
      <c r="N15" s="95">
        <f t="shared" si="7"/>
        <v>1</v>
      </c>
      <c r="O15" s="95">
        <f t="shared" si="7"/>
        <v>1</v>
      </c>
      <c r="P15" s="95">
        <f t="shared" si="7"/>
        <v>0</v>
      </c>
      <c r="Q15" s="95">
        <f t="shared" si="7"/>
        <v>1</v>
      </c>
      <c r="R15" s="95">
        <f t="shared" si="7"/>
        <v>1</v>
      </c>
      <c r="S15" s="95">
        <f t="shared" si="7"/>
        <v>1</v>
      </c>
      <c r="T15" s="95">
        <f t="shared" si="7"/>
        <v>1</v>
      </c>
      <c r="U15" s="95">
        <f t="shared" si="7"/>
        <v>1</v>
      </c>
      <c r="V15" s="95">
        <f t="shared" si="7"/>
        <v>1</v>
      </c>
      <c r="W15" s="95"/>
      <c r="X15" s="97"/>
      <c r="Y15" s="86">
        <v>0</v>
      </c>
      <c r="Z15" s="86">
        <v>0</v>
      </c>
      <c r="AA15" s="95">
        <f t="shared" ref="AA15:AS15" si="8">AA14/2</f>
        <v>1</v>
      </c>
      <c r="AB15" s="95">
        <f t="shared" si="8"/>
        <v>1</v>
      </c>
      <c r="AC15" s="95">
        <f t="shared" si="8"/>
        <v>1</v>
      </c>
      <c r="AD15" s="95">
        <f t="shared" si="8"/>
        <v>1</v>
      </c>
      <c r="AE15" s="95">
        <f t="shared" si="8"/>
        <v>1</v>
      </c>
      <c r="AF15" s="95">
        <f t="shared" si="8"/>
        <v>1</v>
      </c>
      <c r="AG15" s="95">
        <f t="shared" si="8"/>
        <v>1</v>
      </c>
      <c r="AH15" s="95">
        <f t="shared" si="8"/>
        <v>1</v>
      </c>
      <c r="AI15" s="95">
        <f t="shared" si="8"/>
        <v>1</v>
      </c>
      <c r="AJ15" s="95">
        <f t="shared" si="8"/>
        <v>1</v>
      </c>
      <c r="AK15" s="95">
        <f t="shared" si="8"/>
        <v>1</v>
      </c>
      <c r="AL15" s="95">
        <f t="shared" si="8"/>
        <v>1</v>
      </c>
      <c r="AM15" s="95">
        <f t="shared" si="8"/>
        <v>1</v>
      </c>
      <c r="AN15" s="95">
        <f t="shared" si="8"/>
        <v>1</v>
      </c>
      <c r="AO15" s="95">
        <f t="shared" si="8"/>
        <v>1</v>
      </c>
      <c r="AP15" s="95">
        <f t="shared" si="8"/>
        <v>1</v>
      </c>
      <c r="AQ15" s="95">
        <f t="shared" si="8"/>
        <v>1</v>
      </c>
      <c r="AR15" s="95">
        <f t="shared" si="8"/>
        <v>1</v>
      </c>
      <c r="AS15" s="95">
        <f t="shared" si="8"/>
        <v>2</v>
      </c>
      <c r="AT15" s="87"/>
      <c r="AU15" s="87"/>
      <c r="AV15" s="88"/>
      <c r="AW15" s="88"/>
      <c r="AX15" s="88"/>
      <c r="AY15" s="86"/>
      <c r="AZ15" s="86"/>
      <c r="BA15" s="86"/>
      <c r="BB15" s="86"/>
      <c r="BC15" s="86"/>
      <c r="BD15" s="86"/>
      <c r="BE15" s="86"/>
      <c r="BF15" s="86"/>
      <c r="BG15" s="86"/>
      <c r="BH15" s="89">
        <f t="shared" si="3"/>
        <v>35</v>
      </c>
    </row>
    <row r="16" spans="1:60" ht="15.75" thickBot="1">
      <c r="A16" s="74"/>
      <c r="B16" s="98"/>
      <c r="C16" s="76"/>
      <c r="D16" s="99"/>
      <c r="E16" s="100" t="s">
        <v>137</v>
      </c>
      <c r="F16" s="92" t="s">
        <v>11</v>
      </c>
      <c r="G16" s="101">
        <v>2</v>
      </c>
      <c r="H16" s="101">
        <v>2</v>
      </c>
      <c r="I16" s="101">
        <v>2</v>
      </c>
      <c r="J16" s="101">
        <v>2</v>
      </c>
      <c r="K16" s="101">
        <v>2</v>
      </c>
      <c r="L16" s="101">
        <v>2</v>
      </c>
      <c r="M16" s="101">
        <v>2</v>
      </c>
      <c r="N16" s="101">
        <v>2</v>
      </c>
      <c r="O16" s="101">
        <v>2</v>
      </c>
      <c r="P16" s="101">
        <v>2</v>
      </c>
      <c r="Q16" s="101">
        <v>2</v>
      </c>
      <c r="R16" s="101">
        <v>4</v>
      </c>
      <c r="S16" s="101">
        <v>2</v>
      </c>
      <c r="T16" s="101">
        <v>2</v>
      </c>
      <c r="U16" s="101">
        <v>2</v>
      </c>
      <c r="V16" s="101"/>
      <c r="W16" s="102"/>
      <c r="X16" s="102"/>
      <c r="Y16" s="103">
        <v>0</v>
      </c>
      <c r="Z16" s="103">
        <v>0</v>
      </c>
      <c r="AA16" s="101"/>
      <c r="AB16" s="101">
        <v>2</v>
      </c>
      <c r="AC16" s="101">
        <v>4</v>
      </c>
      <c r="AD16" s="101">
        <v>2</v>
      </c>
      <c r="AE16" s="101">
        <v>2</v>
      </c>
      <c r="AF16" s="101">
        <v>2</v>
      </c>
      <c r="AG16" s="101">
        <v>2</v>
      </c>
      <c r="AH16" s="101">
        <v>2</v>
      </c>
      <c r="AI16" s="101">
        <v>2</v>
      </c>
      <c r="AJ16" s="101">
        <v>4</v>
      </c>
      <c r="AK16" s="101">
        <v>2</v>
      </c>
      <c r="AL16" s="101">
        <v>2</v>
      </c>
      <c r="AM16" s="101">
        <v>2</v>
      </c>
      <c r="AN16" s="101">
        <v>2</v>
      </c>
      <c r="AO16" s="101">
        <v>2</v>
      </c>
      <c r="AP16" s="101">
        <v>4</v>
      </c>
      <c r="AQ16" s="101">
        <v>2</v>
      </c>
      <c r="AR16" s="101">
        <v>4</v>
      </c>
      <c r="AS16" s="85">
        <v>4</v>
      </c>
      <c r="AT16" s="104">
        <v>2</v>
      </c>
      <c r="AU16" s="87"/>
      <c r="AV16" s="88"/>
      <c r="AW16" s="88"/>
      <c r="AX16" s="88"/>
      <c r="AY16" s="86"/>
      <c r="AZ16" s="86"/>
      <c r="BA16" s="86"/>
      <c r="BB16" s="86"/>
      <c r="BC16" s="86"/>
      <c r="BD16" s="86"/>
      <c r="BE16" s="86"/>
      <c r="BF16" s="86"/>
      <c r="BG16" s="86"/>
      <c r="BH16" s="89">
        <f t="shared" si="3"/>
        <v>80</v>
      </c>
    </row>
    <row r="17" spans="1:60" ht="15.75" thickBot="1">
      <c r="A17" s="74"/>
      <c r="B17" s="105" t="s">
        <v>138</v>
      </c>
      <c r="C17" s="76"/>
      <c r="D17" s="105" t="s">
        <v>138</v>
      </c>
      <c r="E17" s="106"/>
      <c r="F17" s="92" t="s">
        <v>12</v>
      </c>
      <c r="G17" s="101">
        <f>G16/2</f>
        <v>1</v>
      </c>
      <c r="H17" s="101">
        <f t="shared" ref="H17:U17" si="9">H16/2</f>
        <v>1</v>
      </c>
      <c r="I17" s="101">
        <f t="shared" si="9"/>
        <v>1</v>
      </c>
      <c r="J17" s="101">
        <f t="shared" si="9"/>
        <v>1</v>
      </c>
      <c r="K17" s="101">
        <f t="shared" si="9"/>
        <v>1</v>
      </c>
      <c r="L17" s="101">
        <f t="shared" si="9"/>
        <v>1</v>
      </c>
      <c r="M17" s="101">
        <f t="shared" si="9"/>
        <v>1</v>
      </c>
      <c r="N17" s="101">
        <f t="shared" si="9"/>
        <v>1</v>
      </c>
      <c r="O17" s="101">
        <f t="shared" si="9"/>
        <v>1</v>
      </c>
      <c r="P17" s="101">
        <f t="shared" si="9"/>
        <v>1</v>
      </c>
      <c r="Q17" s="101">
        <f t="shared" si="9"/>
        <v>1</v>
      </c>
      <c r="R17" s="101">
        <f t="shared" si="9"/>
        <v>2</v>
      </c>
      <c r="S17" s="101">
        <f t="shared" si="9"/>
        <v>1</v>
      </c>
      <c r="T17" s="101">
        <f t="shared" si="9"/>
        <v>1</v>
      </c>
      <c r="U17" s="101">
        <f t="shared" si="9"/>
        <v>1</v>
      </c>
      <c r="V17" s="101"/>
      <c r="W17" s="102"/>
      <c r="X17" s="102"/>
      <c r="Y17" s="103">
        <v>0</v>
      </c>
      <c r="Z17" s="103">
        <v>0</v>
      </c>
      <c r="AA17" s="101">
        <f t="shared" ref="AA17:AS17" si="10">AA16/2</f>
        <v>0</v>
      </c>
      <c r="AB17" s="101">
        <f t="shared" si="10"/>
        <v>1</v>
      </c>
      <c r="AC17" s="101">
        <f t="shared" si="10"/>
        <v>2</v>
      </c>
      <c r="AD17" s="101">
        <f t="shared" si="10"/>
        <v>1</v>
      </c>
      <c r="AE17" s="101">
        <f t="shared" si="10"/>
        <v>1</v>
      </c>
      <c r="AF17" s="101">
        <f t="shared" si="10"/>
        <v>1</v>
      </c>
      <c r="AG17" s="101">
        <f t="shared" si="10"/>
        <v>1</v>
      </c>
      <c r="AH17" s="101">
        <f t="shared" si="10"/>
        <v>1</v>
      </c>
      <c r="AI17" s="101">
        <f t="shared" si="10"/>
        <v>1</v>
      </c>
      <c r="AJ17" s="101">
        <f t="shared" si="10"/>
        <v>2</v>
      </c>
      <c r="AK17" s="101">
        <f t="shared" si="10"/>
        <v>1</v>
      </c>
      <c r="AL17" s="101">
        <f t="shared" si="10"/>
        <v>1</v>
      </c>
      <c r="AM17" s="101">
        <f t="shared" si="10"/>
        <v>1</v>
      </c>
      <c r="AN17" s="101">
        <f t="shared" si="10"/>
        <v>1</v>
      </c>
      <c r="AO17" s="101">
        <f t="shared" si="10"/>
        <v>1</v>
      </c>
      <c r="AP17" s="101">
        <f t="shared" si="10"/>
        <v>2</v>
      </c>
      <c r="AQ17" s="101">
        <f t="shared" si="10"/>
        <v>1</v>
      </c>
      <c r="AR17" s="101">
        <f t="shared" si="10"/>
        <v>2</v>
      </c>
      <c r="AS17" s="101">
        <f t="shared" si="10"/>
        <v>2</v>
      </c>
      <c r="AT17" s="87"/>
      <c r="AU17" s="87"/>
      <c r="AV17" s="88"/>
      <c r="AW17" s="88"/>
      <c r="AX17" s="88"/>
      <c r="AY17" s="86"/>
      <c r="AZ17" s="86"/>
      <c r="BA17" s="86"/>
      <c r="BB17" s="86"/>
      <c r="BC17" s="86"/>
      <c r="BD17" s="86"/>
      <c r="BE17" s="86"/>
      <c r="BF17" s="86"/>
      <c r="BG17" s="86"/>
      <c r="BH17" s="89">
        <f t="shared" si="3"/>
        <v>39</v>
      </c>
    </row>
    <row r="18" spans="1:60" ht="15.75" thickBot="1">
      <c r="A18" s="74"/>
      <c r="B18" s="107" t="s">
        <v>139</v>
      </c>
      <c r="C18" s="76"/>
      <c r="D18" s="107" t="s">
        <v>139</v>
      </c>
      <c r="E18" s="108" t="s">
        <v>140</v>
      </c>
      <c r="F18" s="109" t="s">
        <v>11</v>
      </c>
      <c r="G18" s="110">
        <f>G20+G22+G24</f>
        <v>4</v>
      </c>
      <c r="H18" s="110">
        <f t="shared" ref="H18:BG19" si="11">H20+H22+H24</f>
        <v>4</v>
      </c>
      <c r="I18" s="110">
        <f t="shared" si="11"/>
        <v>12</v>
      </c>
      <c r="J18" s="110">
        <f t="shared" si="11"/>
        <v>10</v>
      </c>
      <c r="K18" s="110">
        <f t="shared" si="11"/>
        <v>12</v>
      </c>
      <c r="L18" s="110">
        <f t="shared" si="11"/>
        <v>10</v>
      </c>
      <c r="M18" s="110">
        <f t="shared" si="11"/>
        <v>8</v>
      </c>
      <c r="N18" s="110">
        <f t="shared" si="11"/>
        <v>8</v>
      </c>
      <c r="O18" s="110">
        <f t="shared" si="11"/>
        <v>8</v>
      </c>
      <c r="P18" s="110">
        <f t="shared" si="11"/>
        <v>8</v>
      </c>
      <c r="Q18" s="110">
        <f t="shared" si="11"/>
        <v>6</v>
      </c>
      <c r="R18" s="110">
        <f t="shared" si="11"/>
        <v>6</v>
      </c>
      <c r="S18" s="110">
        <f t="shared" si="11"/>
        <v>8</v>
      </c>
      <c r="T18" s="110">
        <f t="shared" si="11"/>
        <v>6</v>
      </c>
      <c r="U18" s="110">
        <f t="shared" si="11"/>
        <v>8</v>
      </c>
      <c r="V18" s="110">
        <f t="shared" si="11"/>
        <v>8</v>
      </c>
      <c r="W18" s="111">
        <v>0</v>
      </c>
      <c r="X18" s="111"/>
      <c r="Y18" s="110">
        <f t="shared" si="11"/>
        <v>0</v>
      </c>
      <c r="Z18" s="110">
        <f t="shared" si="11"/>
        <v>0</v>
      </c>
      <c r="AA18" s="110">
        <f t="shared" si="11"/>
        <v>8</v>
      </c>
      <c r="AB18" s="110">
        <f t="shared" si="11"/>
        <v>10</v>
      </c>
      <c r="AC18" s="110">
        <f t="shared" si="11"/>
        <v>8</v>
      </c>
      <c r="AD18" s="110">
        <f t="shared" si="11"/>
        <v>10</v>
      </c>
      <c r="AE18" s="110">
        <f t="shared" si="11"/>
        <v>10</v>
      </c>
      <c r="AF18" s="110">
        <f t="shared" si="11"/>
        <v>10</v>
      </c>
      <c r="AG18" s="110">
        <f t="shared" si="11"/>
        <v>10</v>
      </c>
      <c r="AH18" s="110">
        <f t="shared" si="11"/>
        <v>12</v>
      </c>
      <c r="AI18" s="110">
        <f t="shared" si="11"/>
        <v>10</v>
      </c>
      <c r="AJ18" s="110">
        <f t="shared" si="11"/>
        <v>12</v>
      </c>
      <c r="AK18" s="110">
        <f t="shared" si="11"/>
        <v>10</v>
      </c>
      <c r="AL18" s="110">
        <f t="shared" si="11"/>
        <v>8</v>
      </c>
      <c r="AM18" s="110">
        <f t="shared" si="11"/>
        <v>10</v>
      </c>
      <c r="AN18" s="110">
        <f t="shared" si="11"/>
        <v>10</v>
      </c>
      <c r="AO18" s="110">
        <f t="shared" si="11"/>
        <v>8</v>
      </c>
      <c r="AP18" s="110">
        <f t="shared" si="11"/>
        <v>8</v>
      </c>
      <c r="AQ18" s="110">
        <f>AQ22+AQ24</f>
        <v>2</v>
      </c>
      <c r="AR18" s="110">
        <f t="shared" si="11"/>
        <v>2</v>
      </c>
      <c r="AS18" s="110">
        <f t="shared" si="11"/>
        <v>4</v>
      </c>
      <c r="AT18" s="112">
        <f t="shared" si="11"/>
        <v>0</v>
      </c>
      <c r="AU18" s="112">
        <f t="shared" si="11"/>
        <v>0</v>
      </c>
      <c r="AV18" s="110">
        <f t="shared" si="11"/>
        <v>0</v>
      </c>
      <c r="AW18" s="110">
        <f t="shared" si="11"/>
        <v>0</v>
      </c>
      <c r="AX18" s="110">
        <f t="shared" si="11"/>
        <v>0</v>
      </c>
      <c r="AY18" s="110">
        <f t="shared" si="11"/>
        <v>0</v>
      </c>
      <c r="AZ18" s="110">
        <f t="shared" si="11"/>
        <v>0</v>
      </c>
      <c r="BA18" s="110">
        <f t="shared" si="11"/>
        <v>0</v>
      </c>
      <c r="BB18" s="110">
        <f t="shared" si="11"/>
        <v>0</v>
      </c>
      <c r="BC18" s="110">
        <f t="shared" si="11"/>
        <v>0</v>
      </c>
      <c r="BD18" s="110">
        <f t="shared" si="11"/>
        <v>0</v>
      </c>
      <c r="BE18" s="110">
        <f t="shared" si="11"/>
        <v>0</v>
      </c>
      <c r="BF18" s="110">
        <f t="shared" si="11"/>
        <v>0</v>
      </c>
      <c r="BG18" s="110">
        <f t="shared" si="11"/>
        <v>0</v>
      </c>
      <c r="BH18" s="80">
        <f t="shared" si="3"/>
        <v>288</v>
      </c>
    </row>
    <row r="19" spans="1:60" ht="15.75" thickBot="1">
      <c r="A19" s="74"/>
      <c r="B19" s="113"/>
      <c r="C19" s="76"/>
      <c r="D19" s="113"/>
      <c r="E19" s="114"/>
      <c r="F19" s="109" t="s">
        <v>12</v>
      </c>
      <c r="G19" s="115">
        <f>G21+G23+G25</f>
        <v>2</v>
      </c>
      <c r="H19" s="115">
        <f t="shared" si="11"/>
        <v>2</v>
      </c>
      <c r="I19" s="115">
        <f t="shared" si="11"/>
        <v>6</v>
      </c>
      <c r="J19" s="115">
        <f t="shared" si="11"/>
        <v>5</v>
      </c>
      <c r="K19" s="115">
        <f t="shared" si="11"/>
        <v>6</v>
      </c>
      <c r="L19" s="115">
        <f t="shared" si="11"/>
        <v>5</v>
      </c>
      <c r="M19" s="115">
        <f t="shared" si="11"/>
        <v>4</v>
      </c>
      <c r="N19" s="115">
        <f t="shared" si="11"/>
        <v>4</v>
      </c>
      <c r="O19" s="115">
        <f t="shared" si="11"/>
        <v>4</v>
      </c>
      <c r="P19" s="115">
        <f t="shared" si="11"/>
        <v>4</v>
      </c>
      <c r="Q19" s="115">
        <f t="shared" si="11"/>
        <v>3</v>
      </c>
      <c r="R19" s="115">
        <f t="shared" si="11"/>
        <v>3</v>
      </c>
      <c r="S19" s="115">
        <f t="shared" si="11"/>
        <v>4</v>
      </c>
      <c r="T19" s="115">
        <f t="shared" si="11"/>
        <v>3</v>
      </c>
      <c r="U19" s="115">
        <f t="shared" si="11"/>
        <v>4</v>
      </c>
      <c r="V19" s="115">
        <f t="shared" si="11"/>
        <v>4</v>
      </c>
      <c r="W19" s="116">
        <v>0</v>
      </c>
      <c r="X19" s="116"/>
      <c r="Y19" s="115">
        <f t="shared" si="11"/>
        <v>0</v>
      </c>
      <c r="Z19" s="115">
        <f t="shared" si="11"/>
        <v>0</v>
      </c>
      <c r="AA19" s="115">
        <f t="shared" si="11"/>
        <v>4</v>
      </c>
      <c r="AB19" s="115">
        <f t="shared" si="11"/>
        <v>5</v>
      </c>
      <c r="AC19" s="115">
        <f t="shared" si="11"/>
        <v>4</v>
      </c>
      <c r="AD19" s="115">
        <f t="shared" si="11"/>
        <v>5</v>
      </c>
      <c r="AE19" s="115">
        <f t="shared" si="11"/>
        <v>5</v>
      </c>
      <c r="AF19" s="115">
        <f t="shared" si="11"/>
        <v>5</v>
      </c>
      <c r="AG19" s="115">
        <f t="shared" si="11"/>
        <v>5</v>
      </c>
      <c r="AH19" s="115">
        <f t="shared" si="11"/>
        <v>6</v>
      </c>
      <c r="AI19" s="115">
        <f t="shared" si="11"/>
        <v>5</v>
      </c>
      <c r="AJ19" s="115">
        <f t="shared" si="11"/>
        <v>6</v>
      </c>
      <c r="AK19" s="115">
        <f t="shared" si="11"/>
        <v>5</v>
      </c>
      <c r="AL19" s="115">
        <f t="shared" si="11"/>
        <v>4</v>
      </c>
      <c r="AM19" s="115">
        <f t="shared" si="11"/>
        <v>5</v>
      </c>
      <c r="AN19" s="115">
        <f t="shared" si="11"/>
        <v>5</v>
      </c>
      <c r="AO19" s="115">
        <f t="shared" si="11"/>
        <v>4</v>
      </c>
      <c r="AP19" s="115">
        <f t="shared" si="11"/>
        <v>4</v>
      </c>
      <c r="AQ19" s="115">
        <f t="shared" si="11"/>
        <v>1</v>
      </c>
      <c r="AR19" s="115">
        <f t="shared" si="11"/>
        <v>1</v>
      </c>
      <c r="AS19" s="115">
        <f t="shared" si="11"/>
        <v>2</v>
      </c>
      <c r="AT19" s="117">
        <f t="shared" si="11"/>
        <v>0</v>
      </c>
      <c r="AU19" s="117">
        <f t="shared" si="11"/>
        <v>0</v>
      </c>
      <c r="AV19" s="115">
        <f t="shared" si="11"/>
        <v>0</v>
      </c>
      <c r="AW19" s="115">
        <f t="shared" si="11"/>
        <v>0</v>
      </c>
      <c r="AX19" s="115">
        <f t="shared" si="11"/>
        <v>0</v>
      </c>
      <c r="AY19" s="115">
        <f t="shared" si="11"/>
        <v>0</v>
      </c>
      <c r="AZ19" s="115">
        <f t="shared" si="11"/>
        <v>0</v>
      </c>
      <c r="BA19" s="115">
        <f t="shared" si="11"/>
        <v>0</v>
      </c>
      <c r="BB19" s="115">
        <f t="shared" si="11"/>
        <v>0</v>
      </c>
      <c r="BC19" s="115">
        <f t="shared" si="11"/>
        <v>0</v>
      </c>
      <c r="BD19" s="115">
        <f t="shared" si="11"/>
        <v>0</v>
      </c>
      <c r="BE19" s="115">
        <f t="shared" si="11"/>
        <v>0</v>
      </c>
      <c r="BF19" s="115">
        <f t="shared" si="11"/>
        <v>0</v>
      </c>
      <c r="BG19" s="115">
        <f t="shared" si="11"/>
        <v>0</v>
      </c>
      <c r="BH19" s="80">
        <f t="shared" si="3"/>
        <v>144</v>
      </c>
    </row>
    <row r="20" spans="1:60" ht="16.5" thickBot="1">
      <c r="A20" s="74"/>
      <c r="B20" s="100" t="s">
        <v>141</v>
      </c>
      <c r="C20" s="76"/>
      <c r="D20" s="100" t="s">
        <v>141</v>
      </c>
      <c r="E20" s="118" t="s">
        <v>142</v>
      </c>
      <c r="F20" s="92" t="s">
        <v>11</v>
      </c>
      <c r="G20" s="101">
        <v>2</v>
      </c>
      <c r="H20" s="101">
        <v>2</v>
      </c>
      <c r="I20" s="101">
        <v>4</v>
      </c>
      <c r="J20" s="101">
        <v>2</v>
      </c>
      <c r="K20" s="101">
        <v>4</v>
      </c>
      <c r="L20" s="101">
        <v>4</v>
      </c>
      <c r="M20" s="101">
        <v>2</v>
      </c>
      <c r="N20" s="101">
        <v>6</v>
      </c>
      <c r="O20" s="101">
        <v>4</v>
      </c>
      <c r="P20" s="101">
        <v>4</v>
      </c>
      <c r="Q20" s="101">
        <v>4</v>
      </c>
      <c r="R20" s="101">
        <v>6</v>
      </c>
      <c r="S20" s="101">
        <v>6</v>
      </c>
      <c r="T20" s="101">
        <v>4</v>
      </c>
      <c r="U20" s="101">
        <v>6</v>
      </c>
      <c r="V20" s="101">
        <v>4</v>
      </c>
      <c r="W20" s="119" t="s">
        <v>143</v>
      </c>
      <c r="X20" s="120"/>
      <c r="Y20" s="103">
        <v>0</v>
      </c>
      <c r="Z20" s="103">
        <v>0</v>
      </c>
      <c r="AA20" s="101">
        <v>6</v>
      </c>
      <c r="AB20" s="101">
        <v>6</v>
      </c>
      <c r="AC20" s="101">
        <v>4</v>
      </c>
      <c r="AD20" s="101">
        <v>4</v>
      </c>
      <c r="AE20" s="101">
        <v>6</v>
      </c>
      <c r="AF20" s="101">
        <v>6</v>
      </c>
      <c r="AG20" s="101">
        <v>6</v>
      </c>
      <c r="AH20" s="101">
        <v>6</v>
      </c>
      <c r="AI20" s="101">
        <v>6</v>
      </c>
      <c r="AJ20" s="101">
        <v>6</v>
      </c>
      <c r="AK20" s="101">
        <v>6</v>
      </c>
      <c r="AL20" s="101">
        <v>6</v>
      </c>
      <c r="AM20" s="101">
        <v>4</v>
      </c>
      <c r="AN20" s="101">
        <v>6</v>
      </c>
      <c r="AO20" s="101">
        <v>4</v>
      </c>
      <c r="AP20" s="101">
        <v>6</v>
      </c>
      <c r="AQ20" s="121" t="s">
        <v>143</v>
      </c>
      <c r="AR20" s="101"/>
      <c r="AS20" s="101"/>
      <c r="AT20" s="122"/>
      <c r="AU20" s="122"/>
      <c r="AV20" s="123"/>
      <c r="AW20" s="123"/>
      <c r="AX20" s="123"/>
      <c r="AY20" s="103"/>
      <c r="AZ20" s="103"/>
      <c r="BA20" s="103"/>
      <c r="BB20" s="103"/>
      <c r="BC20" s="103"/>
      <c r="BD20" s="103"/>
      <c r="BE20" s="103"/>
      <c r="BF20" s="103"/>
      <c r="BG20" s="103"/>
      <c r="BH20" s="89">
        <f t="shared" si="3"/>
        <v>152</v>
      </c>
    </row>
    <row r="21" spans="1:60" ht="15.75" thickBot="1">
      <c r="A21" s="74"/>
      <c r="B21" s="106"/>
      <c r="C21" s="76"/>
      <c r="D21" s="106"/>
      <c r="E21" s="106"/>
      <c r="F21" s="124" t="s">
        <v>12</v>
      </c>
      <c r="G21" s="101">
        <f>G20/2</f>
        <v>1</v>
      </c>
      <c r="H21" s="101">
        <f t="shared" ref="H21:V21" si="12">H20/2</f>
        <v>1</v>
      </c>
      <c r="I21" s="101">
        <f t="shared" si="12"/>
        <v>2</v>
      </c>
      <c r="J21" s="101">
        <f t="shared" si="12"/>
        <v>1</v>
      </c>
      <c r="K21" s="101">
        <f t="shared" si="12"/>
        <v>2</v>
      </c>
      <c r="L21" s="101">
        <f t="shared" si="12"/>
        <v>2</v>
      </c>
      <c r="M21" s="101">
        <f t="shared" si="12"/>
        <v>1</v>
      </c>
      <c r="N21" s="101">
        <f t="shared" si="12"/>
        <v>3</v>
      </c>
      <c r="O21" s="101">
        <f t="shared" si="12"/>
        <v>2</v>
      </c>
      <c r="P21" s="101">
        <f t="shared" si="12"/>
        <v>2</v>
      </c>
      <c r="Q21" s="101">
        <f t="shared" si="12"/>
        <v>2</v>
      </c>
      <c r="R21" s="101">
        <f t="shared" si="12"/>
        <v>3</v>
      </c>
      <c r="S21" s="101">
        <f t="shared" si="12"/>
        <v>3</v>
      </c>
      <c r="T21" s="101">
        <f t="shared" si="12"/>
        <v>2</v>
      </c>
      <c r="U21" s="101">
        <f t="shared" si="12"/>
        <v>3</v>
      </c>
      <c r="V21" s="101">
        <f t="shared" si="12"/>
        <v>2</v>
      </c>
      <c r="W21" s="102"/>
      <c r="X21" s="102"/>
      <c r="Y21" s="103">
        <v>0</v>
      </c>
      <c r="Z21" s="103">
        <v>0</v>
      </c>
      <c r="AA21" s="101">
        <f t="shared" ref="AA21:AP21" si="13">AA20/2</f>
        <v>3</v>
      </c>
      <c r="AB21" s="101">
        <f t="shared" si="13"/>
        <v>3</v>
      </c>
      <c r="AC21" s="101">
        <f t="shared" si="13"/>
        <v>2</v>
      </c>
      <c r="AD21" s="101">
        <f t="shared" si="13"/>
        <v>2</v>
      </c>
      <c r="AE21" s="101">
        <f t="shared" si="13"/>
        <v>3</v>
      </c>
      <c r="AF21" s="101">
        <f t="shared" si="13"/>
        <v>3</v>
      </c>
      <c r="AG21" s="101">
        <f t="shared" si="13"/>
        <v>3</v>
      </c>
      <c r="AH21" s="101">
        <f t="shared" si="13"/>
        <v>3</v>
      </c>
      <c r="AI21" s="101">
        <f t="shared" si="13"/>
        <v>3</v>
      </c>
      <c r="AJ21" s="101">
        <f t="shared" si="13"/>
        <v>3</v>
      </c>
      <c r="AK21" s="101">
        <f t="shared" si="13"/>
        <v>3</v>
      </c>
      <c r="AL21" s="101">
        <f t="shared" si="13"/>
        <v>3</v>
      </c>
      <c r="AM21" s="101">
        <f t="shared" si="13"/>
        <v>2</v>
      </c>
      <c r="AN21" s="101">
        <f t="shared" si="13"/>
        <v>3</v>
      </c>
      <c r="AO21" s="101">
        <f t="shared" si="13"/>
        <v>2</v>
      </c>
      <c r="AP21" s="101">
        <f t="shared" si="13"/>
        <v>3</v>
      </c>
      <c r="AQ21" s="101"/>
      <c r="AR21" s="101"/>
      <c r="AS21" s="101"/>
      <c r="AT21" s="122"/>
      <c r="AU21" s="122"/>
      <c r="AV21" s="123"/>
      <c r="AW21" s="123"/>
      <c r="AX21" s="123"/>
      <c r="AY21" s="103"/>
      <c r="AZ21" s="103"/>
      <c r="BA21" s="103"/>
      <c r="BB21" s="103"/>
      <c r="BC21" s="103"/>
      <c r="BD21" s="103"/>
      <c r="BE21" s="103"/>
      <c r="BF21" s="103"/>
      <c r="BG21" s="103"/>
      <c r="BH21" s="89">
        <f t="shared" si="3"/>
        <v>76</v>
      </c>
    </row>
    <row r="22" spans="1:60" ht="16.5" thickBot="1">
      <c r="A22" s="74"/>
      <c r="B22" s="91" t="s">
        <v>144</v>
      </c>
      <c r="C22" s="76"/>
      <c r="D22" s="91" t="s">
        <v>144</v>
      </c>
      <c r="E22" s="91" t="s">
        <v>145</v>
      </c>
      <c r="F22" s="124" t="s">
        <v>11</v>
      </c>
      <c r="G22" s="101">
        <v>2</v>
      </c>
      <c r="H22" s="101">
        <v>2</v>
      </c>
      <c r="I22" s="101">
        <v>8</v>
      </c>
      <c r="J22" s="101">
        <v>8</v>
      </c>
      <c r="K22" s="101">
        <v>8</v>
      </c>
      <c r="L22" s="101">
        <v>6</v>
      </c>
      <c r="M22" s="101">
        <v>6</v>
      </c>
      <c r="N22" s="101">
        <v>2</v>
      </c>
      <c r="O22" s="101">
        <v>4</v>
      </c>
      <c r="P22" s="101">
        <v>4</v>
      </c>
      <c r="Q22" s="101">
        <v>2</v>
      </c>
      <c r="R22" s="101">
        <v>0</v>
      </c>
      <c r="S22" s="101">
        <v>2</v>
      </c>
      <c r="T22" s="101">
        <v>2</v>
      </c>
      <c r="U22" s="101">
        <v>2</v>
      </c>
      <c r="V22" s="101">
        <v>4</v>
      </c>
      <c r="W22" s="125">
        <v>2</v>
      </c>
      <c r="X22" s="126" t="s">
        <v>143</v>
      </c>
      <c r="Y22" s="103"/>
      <c r="Z22" s="103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22"/>
      <c r="AU22" s="122"/>
      <c r="AV22" s="123"/>
      <c r="AW22" s="123"/>
      <c r="AX22" s="123"/>
      <c r="AY22" s="103"/>
      <c r="AZ22" s="103"/>
      <c r="BA22" s="103"/>
      <c r="BB22" s="103"/>
      <c r="BC22" s="103"/>
      <c r="BD22" s="103"/>
      <c r="BE22" s="103"/>
      <c r="BF22" s="103"/>
      <c r="BG22" s="103"/>
      <c r="BH22" s="89">
        <f t="shared" si="3"/>
        <v>64</v>
      </c>
    </row>
    <row r="23" spans="1:60" ht="15.75" thickBot="1">
      <c r="A23" s="74"/>
      <c r="B23" s="106"/>
      <c r="C23" s="76"/>
      <c r="D23" s="106"/>
      <c r="E23" s="106"/>
      <c r="F23" s="124" t="s">
        <v>12</v>
      </c>
      <c r="G23" s="101">
        <f>G22/2</f>
        <v>1</v>
      </c>
      <c r="H23" s="101">
        <f t="shared" ref="H23:W23" si="14">H22/2</f>
        <v>1</v>
      </c>
      <c r="I23" s="101">
        <f t="shared" si="14"/>
        <v>4</v>
      </c>
      <c r="J23" s="101">
        <f t="shared" si="14"/>
        <v>4</v>
      </c>
      <c r="K23" s="101">
        <f t="shared" si="14"/>
        <v>4</v>
      </c>
      <c r="L23" s="101">
        <f t="shared" si="14"/>
        <v>3</v>
      </c>
      <c r="M23" s="101">
        <f t="shared" si="14"/>
        <v>3</v>
      </c>
      <c r="N23" s="101">
        <f t="shared" si="14"/>
        <v>1</v>
      </c>
      <c r="O23" s="101">
        <f t="shared" si="14"/>
        <v>2</v>
      </c>
      <c r="P23" s="101">
        <f t="shared" si="14"/>
        <v>2</v>
      </c>
      <c r="Q23" s="101">
        <f t="shared" si="14"/>
        <v>1</v>
      </c>
      <c r="R23" s="101">
        <f t="shared" si="14"/>
        <v>0</v>
      </c>
      <c r="S23" s="101">
        <f t="shared" si="14"/>
        <v>1</v>
      </c>
      <c r="T23" s="101">
        <f t="shared" si="14"/>
        <v>1</v>
      </c>
      <c r="U23" s="101">
        <f t="shared" si="14"/>
        <v>1</v>
      </c>
      <c r="V23" s="101">
        <f t="shared" si="14"/>
        <v>2</v>
      </c>
      <c r="W23" s="101">
        <f t="shared" si="14"/>
        <v>1</v>
      </c>
      <c r="X23" s="102"/>
      <c r="Y23" s="103"/>
      <c r="Z23" s="103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22"/>
      <c r="AU23" s="122"/>
      <c r="AV23" s="123"/>
      <c r="AW23" s="123"/>
      <c r="AX23" s="123"/>
      <c r="AY23" s="103"/>
      <c r="AZ23" s="103"/>
      <c r="BA23" s="103"/>
      <c r="BB23" s="103"/>
      <c r="BC23" s="103"/>
      <c r="BD23" s="103"/>
      <c r="BE23" s="103"/>
      <c r="BF23" s="103"/>
      <c r="BG23" s="103"/>
      <c r="BH23" s="89">
        <f t="shared" si="3"/>
        <v>32</v>
      </c>
    </row>
    <row r="24" spans="1:60" ht="15.75" thickBot="1">
      <c r="A24" s="74"/>
      <c r="B24" s="127" t="s">
        <v>146</v>
      </c>
      <c r="C24" s="76"/>
      <c r="D24" s="127" t="s">
        <v>146</v>
      </c>
      <c r="E24" s="91" t="s">
        <v>147</v>
      </c>
      <c r="F24" s="124" t="s">
        <v>11</v>
      </c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102"/>
      <c r="Y24" s="103"/>
      <c r="Z24" s="103"/>
      <c r="AA24" s="101">
        <v>2</v>
      </c>
      <c r="AB24" s="101">
        <v>4</v>
      </c>
      <c r="AC24" s="101">
        <v>4</v>
      </c>
      <c r="AD24" s="101">
        <v>6</v>
      </c>
      <c r="AE24" s="101">
        <v>4</v>
      </c>
      <c r="AF24" s="101">
        <v>4</v>
      </c>
      <c r="AG24" s="101">
        <v>4</v>
      </c>
      <c r="AH24" s="101">
        <v>6</v>
      </c>
      <c r="AI24" s="101">
        <v>4</v>
      </c>
      <c r="AJ24" s="101">
        <v>6</v>
      </c>
      <c r="AK24" s="101">
        <v>4</v>
      </c>
      <c r="AL24" s="101">
        <v>2</v>
      </c>
      <c r="AM24" s="101">
        <v>6</v>
      </c>
      <c r="AN24" s="101">
        <v>4</v>
      </c>
      <c r="AO24" s="101">
        <v>4</v>
      </c>
      <c r="AP24" s="101">
        <v>2</v>
      </c>
      <c r="AQ24" s="101">
        <v>2</v>
      </c>
      <c r="AR24" s="101">
        <v>2</v>
      </c>
      <c r="AS24" s="101">
        <v>4</v>
      </c>
      <c r="AT24" s="122"/>
      <c r="AU24" s="122"/>
      <c r="AV24" s="123"/>
      <c r="AW24" s="123"/>
      <c r="AX24" s="123"/>
      <c r="AY24" s="103"/>
      <c r="AZ24" s="103"/>
      <c r="BA24" s="103"/>
      <c r="BB24" s="103"/>
      <c r="BC24" s="103"/>
      <c r="BD24" s="103"/>
      <c r="BE24" s="103"/>
      <c r="BF24" s="103"/>
      <c r="BG24" s="103"/>
      <c r="BH24" s="89">
        <f t="shared" si="3"/>
        <v>74</v>
      </c>
    </row>
    <row r="25" spans="1:60" ht="15.75" thickBot="1">
      <c r="A25" s="74"/>
      <c r="B25" s="128"/>
      <c r="C25" s="76"/>
      <c r="D25" s="128"/>
      <c r="E25" s="129"/>
      <c r="F25" s="124" t="s">
        <v>12</v>
      </c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2"/>
      <c r="X25" s="102"/>
      <c r="Y25" s="103"/>
      <c r="Z25" s="103"/>
      <c r="AA25" s="101">
        <f>AA24/2</f>
        <v>1</v>
      </c>
      <c r="AB25" s="101">
        <f t="shared" ref="AB25:AS25" si="15">AB24/2</f>
        <v>2</v>
      </c>
      <c r="AC25" s="101">
        <f t="shared" si="15"/>
        <v>2</v>
      </c>
      <c r="AD25" s="101">
        <f t="shared" si="15"/>
        <v>3</v>
      </c>
      <c r="AE25" s="101">
        <f t="shared" si="15"/>
        <v>2</v>
      </c>
      <c r="AF25" s="101">
        <f t="shared" si="15"/>
        <v>2</v>
      </c>
      <c r="AG25" s="101">
        <f t="shared" si="15"/>
        <v>2</v>
      </c>
      <c r="AH25" s="101">
        <f t="shared" si="15"/>
        <v>3</v>
      </c>
      <c r="AI25" s="101">
        <f t="shared" si="15"/>
        <v>2</v>
      </c>
      <c r="AJ25" s="101">
        <f t="shared" si="15"/>
        <v>3</v>
      </c>
      <c r="AK25" s="101">
        <f t="shared" si="15"/>
        <v>2</v>
      </c>
      <c r="AL25" s="101">
        <f t="shared" si="15"/>
        <v>1</v>
      </c>
      <c r="AM25" s="101">
        <f t="shared" si="15"/>
        <v>3</v>
      </c>
      <c r="AN25" s="101">
        <f t="shared" si="15"/>
        <v>2</v>
      </c>
      <c r="AO25" s="101">
        <f t="shared" si="15"/>
        <v>2</v>
      </c>
      <c r="AP25" s="101">
        <f t="shared" si="15"/>
        <v>1</v>
      </c>
      <c r="AQ25" s="101">
        <f t="shared" si="15"/>
        <v>1</v>
      </c>
      <c r="AR25" s="101">
        <f t="shared" si="15"/>
        <v>1</v>
      </c>
      <c r="AS25" s="101">
        <f t="shared" si="15"/>
        <v>2</v>
      </c>
      <c r="AT25" s="122"/>
      <c r="AU25" s="122"/>
      <c r="AV25" s="123"/>
      <c r="AW25" s="123"/>
      <c r="AX25" s="123"/>
      <c r="AY25" s="103"/>
      <c r="AZ25" s="103"/>
      <c r="BA25" s="103"/>
      <c r="BB25" s="103"/>
      <c r="BC25" s="103"/>
      <c r="BD25" s="103"/>
      <c r="BE25" s="103"/>
      <c r="BF25" s="103"/>
      <c r="BG25" s="103"/>
      <c r="BH25" s="89">
        <f t="shared" si="3"/>
        <v>37</v>
      </c>
    </row>
    <row r="26" spans="1:60" ht="15.75" thickBot="1">
      <c r="A26" s="74"/>
      <c r="B26" s="107" t="s">
        <v>139</v>
      </c>
      <c r="C26" s="76"/>
      <c r="D26" s="107" t="s">
        <v>148</v>
      </c>
      <c r="E26" s="108" t="s">
        <v>149</v>
      </c>
      <c r="F26" s="109" t="s">
        <v>11</v>
      </c>
      <c r="G26" s="110">
        <f>G28+G30</f>
        <v>0</v>
      </c>
      <c r="H26" s="110">
        <f t="shared" ref="H26:AX26" si="16">H28+H30</f>
        <v>0</v>
      </c>
      <c r="I26" s="110">
        <f t="shared" si="16"/>
        <v>0</v>
      </c>
      <c r="J26" s="110">
        <f t="shared" si="16"/>
        <v>0</v>
      </c>
      <c r="K26" s="110">
        <f t="shared" si="16"/>
        <v>0</v>
      </c>
      <c r="L26" s="110">
        <f t="shared" si="16"/>
        <v>0</v>
      </c>
      <c r="M26" s="110">
        <f t="shared" si="16"/>
        <v>0</v>
      </c>
      <c r="N26" s="110">
        <f t="shared" si="16"/>
        <v>0</v>
      </c>
      <c r="O26" s="110">
        <f t="shared" si="16"/>
        <v>0</v>
      </c>
      <c r="P26" s="110">
        <f t="shared" si="16"/>
        <v>0</v>
      </c>
      <c r="Q26" s="110">
        <f t="shared" si="16"/>
        <v>0</v>
      </c>
      <c r="R26" s="110">
        <f t="shared" si="16"/>
        <v>0</v>
      </c>
      <c r="S26" s="110">
        <f t="shared" si="16"/>
        <v>0</v>
      </c>
      <c r="T26" s="110">
        <f t="shared" si="16"/>
        <v>0</v>
      </c>
      <c r="U26" s="110">
        <f t="shared" si="16"/>
        <v>0</v>
      </c>
      <c r="V26" s="110">
        <f t="shared" si="16"/>
        <v>0</v>
      </c>
      <c r="W26" s="111">
        <f t="shared" si="16"/>
        <v>0</v>
      </c>
      <c r="X26" s="111"/>
      <c r="Y26" s="110">
        <f t="shared" si="16"/>
        <v>0</v>
      </c>
      <c r="Z26" s="110">
        <f t="shared" si="16"/>
        <v>0</v>
      </c>
      <c r="AA26" s="110">
        <v>0</v>
      </c>
      <c r="AB26" s="110">
        <v>0</v>
      </c>
      <c r="AC26" s="110">
        <v>0</v>
      </c>
      <c r="AD26" s="110">
        <v>0</v>
      </c>
      <c r="AE26" s="110">
        <v>0</v>
      </c>
      <c r="AF26" s="110">
        <v>0</v>
      </c>
      <c r="AG26" s="110">
        <v>0</v>
      </c>
      <c r="AH26" s="110">
        <v>0</v>
      </c>
      <c r="AI26" s="110">
        <v>0</v>
      </c>
      <c r="AJ26" s="110">
        <v>0</v>
      </c>
      <c r="AK26" s="110">
        <v>0</v>
      </c>
      <c r="AL26" s="110">
        <v>0</v>
      </c>
      <c r="AM26" s="110">
        <v>0</v>
      </c>
      <c r="AN26" s="110">
        <v>0</v>
      </c>
      <c r="AO26" s="110">
        <v>0</v>
      </c>
      <c r="AP26" s="110">
        <v>0</v>
      </c>
      <c r="AQ26" s="110">
        <v>0</v>
      </c>
      <c r="AR26" s="110">
        <v>0</v>
      </c>
      <c r="AS26" s="110">
        <v>0</v>
      </c>
      <c r="AT26" s="110">
        <f t="shared" si="16"/>
        <v>0</v>
      </c>
      <c r="AU26" s="110">
        <f t="shared" si="16"/>
        <v>0</v>
      </c>
      <c r="AV26" s="110">
        <f t="shared" si="16"/>
        <v>0</v>
      </c>
      <c r="AW26" s="110">
        <f t="shared" si="16"/>
        <v>0</v>
      </c>
      <c r="AX26" s="110">
        <f t="shared" si="16"/>
        <v>0</v>
      </c>
      <c r="AY26" s="110">
        <f t="shared" ref="AY26:BG26" si="17">AY28+AY30+AY32</f>
        <v>0</v>
      </c>
      <c r="AZ26" s="110">
        <f t="shared" si="17"/>
        <v>0</v>
      </c>
      <c r="BA26" s="110">
        <f t="shared" si="17"/>
        <v>0</v>
      </c>
      <c r="BB26" s="110">
        <f t="shared" si="17"/>
        <v>0</v>
      </c>
      <c r="BC26" s="110">
        <f t="shared" si="17"/>
        <v>0</v>
      </c>
      <c r="BD26" s="110">
        <f t="shared" si="17"/>
        <v>0</v>
      </c>
      <c r="BE26" s="110">
        <f t="shared" si="17"/>
        <v>0</v>
      </c>
      <c r="BF26" s="110">
        <f t="shared" si="17"/>
        <v>0</v>
      </c>
      <c r="BG26" s="110">
        <f t="shared" si="17"/>
        <v>0</v>
      </c>
      <c r="BH26" s="80">
        <f t="shared" si="3"/>
        <v>0</v>
      </c>
    </row>
    <row r="27" spans="1:60" ht="15.75" thickBot="1">
      <c r="A27" s="74"/>
      <c r="B27" s="113"/>
      <c r="C27" s="76"/>
      <c r="D27" s="113"/>
      <c r="E27" s="114"/>
      <c r="F27" s="109" t="s">
        <v>12</v>
      </c>
      <c r="G27" s="115">
        <f>G26/2</f>
        <v>0</v>
      </c>
      <c r="H27" s="115">
        <f t="shared" ref="H27:AU27" si="18">H26/2</f>
        <v>0</v>
      </c>
      <c r="I27" s="115">
        <f t="shared" si="18"/>
        <v>0</v>
      </c>
      <c r="J27" s="115">
        <f t="shared" si="18"/>
        <v>0</v>
      </c>
      <c r="K27" s="115">
        <f t="shared" si="18"/>
        <v>0</v>
      </c>
      <c r="L27" s="115">
        <f t="shared" si="18"/>
        <v>0</v>
      </c>
      <c r="M27" s="115">
        <f t="shared" si="18"/>
        <v>0</v>
      </c>
      <c r="N27" s="115">
        <f t="shared" si="18"/>
        <v>0</v>
      </c>
      <c r="O27" s="115">
        <f t="shared" si="18"/>
        <v>0</v>
      </c>
      <c r="P27" s="115">
        <f t="shared" si="18"/>
        <v>0</v>
      </c>
      <c r="Q27" s="115">
        <f t="shared" si="18"/>
        <v>0</v>
      </c>
      <c r="R27" s="115">
        <f t="shared" si="18"/>
        <v>0</v>
      </c>
      <c r="S27" s="115">
        <f t="shared" si="18"/>
        <v>0</v>
      </c>
      <c r="T27" s="115">
        <f t="shared" si="18"/>
        <v>0</v>
      </c>
      <c r="U27" s="115">
        <f t="shared" si="18"/>
        <v>0</v>
      </c>
      <c r="V27" s="115">
        <f t="shared" si="18"/>
        <v>0</v>
      </c>
      <c r="W27" s="116">
        <f t="shared" si="18"/>
        <v>0</v>
      </c>
      <c r="X27" s="116"/>
      <c r="Y27" s="115">
        <f t="shared" si="18"/>
        <v>0</v>
      </c>
      <c r="Z27" s="115">
        <f t="shared" si="18"/>
        <v>0</v>
      </c>
      <c r="AA27" s="115">
        <f t="shared" si="18"/>
        <v>0</v>
      </c>
      <c r="AB27" s="115">
        <f t="shared" si="18"/>
        <v>0</v>
      </c>
      <c r="AC27" s="115">
        <f t="shared" si="18"/>
        <v>0</v>
      </c>
      <c r="AD27" s="115">
        <f t="shared" si="18"/>
        <v>0</v>
      </c>
      <c r="AE27" s="115">
        <f t="shared" si="18"/>
        <v>0</v>
      </c>
      <c r="AF27" s="115">
        <f t="shared" si="18"/>
        <v>0</v>
      </c>
      <c r="AG27" s="115">
        <f t="shared" si="18"/>
        <v>0</v>
      </c>
      <c r="AH27" s="115">
        <f t="shared" si="18"/>
        <v>0</v>
      </c>
      <c r="AI27" s="115">
        <f t="shared" si="18"/>
        <v>0</v>
      </c>
      <c r="AJ27" s="115">
        <f t="shared" si="18"/>
        <v>0</v>
      </c>
      <c r="AK27" s="115">
        <f t="shared" si="18"/>
        <v>0</v>
      </c>
      <c r="AL27" s="115">
        <f t="shared" si="18"/>
        <v>0</v>
      </c>
      <c r="AM27" s="115">
        <f t="shared" si="18"/>
        <v>0</v>
      </c>
      <c r="AN27" s="115">
        <f t="shared" si="18"/>
        <v>0</v>
      </c>
      <c r="AO27" s="115">
        <f t="shared" si="18"/>
        <v>0</v>
      </c>
      <c r="AP27" s="115">
        <f t="shared" si="18"/>
        <v>0</v>
      </c>
      <c r="AQ27" s="115">
        <f t="shared" si="18"/>
        <v>0</v>
      </c>
      <c r="AR27" s="115">
        <f t="shared" si="18"/>
        <v>0</v>
      </c>
      <c r="AS27" s="115">
        <f t="shared" si="18"/>
        <v>0</v>
      </c>
      <c r="AT27" s="115">
        <f t="shared" si="18"/>
        <v>0</v>
      </c>
      <c r="AU27" s="115">
        <f t="shared" si="18"/>
        <v>0</v>
      </c>
      <c r="AV27" s="115">
        <f t="shared" ref="AV27:BG27" si="19">AV29+AV31+AV33</f>
        <v>0</v>
      </c>
      <c r="AW27" s="115">
        <f t="shared" si="19"/>
        <v>0</v>
      </c>
      <c r="AX27" s="115">
        <f t="shared" si="19"/>
        <v>0</v>
      </c>
      <c r="AY27" s="115">
        <f t="shared" si="19"/>
        <v>0</v>
      </c>
      <c r="AZ27" s="115">
        <f t="shared" si="19"/>
        <v>0</v>
      </c>
      <c r="BA27" s="115">
        <f t="shared" si="19"/>
        <v>0</v>
      </c>
      <c r="BB27" s="115">
        <f t="shared" si="19"/>
        <v>0</v>
      </c>
      <c r="BC27" s="115">
        <f t="shared" si="19"/>
        <v>0</v>
      </c>
      <c r="BD27" s="115">
        <f t="shared" si="19"/>
        <v>0</v>
      </c>
      <c r="BE27" s="115">
        <f t="shared" si="19"/>
        <v>0</v>
      </c>
      <c r="BF27" s="115">
        <f t="shared" si="19"/>
        <v>0</v>
      </c>
      <c r="BG27" s="115">
        <f t="shared" si="19"/>
        <v>0</v>
      </c>
      <c r="BH27" s="80">
        <f t="shared" si="3"/>
        <v>0</v>
      </c>
    </row>
    <row r="28" spans="1:60" ht="16.5" thickBot="1">
      <c r="A28" s="74"/>
      <c r="B28" s="100" t="s">
        <v>141</v>
      </c>
      <c r="C28" s="76"/>
      <c r="D28" s="100" t="s">
        <v>150</v>
      </c>
      <c r="E28" s="118" t="s">
        <v>151</v>
      </c>
      <c r="F28" s="92" t="s">
        <v>11</v>
      </c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20"/>
      <c r="X28" s="120"/>
      <c r="Y28" s="103"/>
      <c r="Z28" s="103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30"/>
      <c r="AR28" s="101"/>
      <c r="AS28" s="101"/>
      <c r="AT28" s="122"/>
      <c r="AU28" s="122"/>
      <c r="AV28" s="123"/>
      <c r="AW28" s="123"/>
      <c r="AX28" s="123"/>
      <c r="AY28" s="103"/>
      <c r="AZ28" s="103"/>
      <c r="BA28" s="103"/>
      <c r="BB28" s="103"/>
      <c r="BC28" s="103"/>
      <c r="BD28" s="103"/>
      <c r="BE28" s="103"/>
      <c r="BF28" s="103"/>
      <c r="BG28" s="103"/>
      <c r="BH28" s="89">
        <f t="shared" si="3"/>
        <v>0</v>
      </c>
    </row>
    <row r="29" spans="1:60" ht="15.75" thickBot="1">
      <c r="A29" s="74"/>
      <c r="B29" s="106"/>
      <c r="C29" s="76"/>
      <c r="D29" s="106"/>
      <c r="E29" s="106"/>
      <c r="F29" s="124" t="s">
        <v>12</v>
      </c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  <c r="X29" s="102"/>
      <c r="Y29" s="103"/>
      <c r="Z29" s="103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22"/>
      <c r="AU29" s="122"/>
      <c r="AV29" s="123"/>
      <c r="AW29" s="123"/>
      <c r="AX29" s="123"/>
      <c r="AY29" s="103"/>
      <c r="AZ29" s="103"/>
      <c r="BA29" s="103"/>
      <c r="BB29" s="103"/>
      <c r="BC29" s="103"/>
      <c r="BD29" s="103"/>
      <c r="BE29" s="103"/>
      <c r="BF29" s="103"/>
      <c r="BG29" s="103"/>
      <c r="BH29" s="89">
        <f t="shared" si="3"/>
        <v>0</v>
      </c>
    </row>
    <row r="30" spans="1:60" ht="16.5" thickBot="1">
      <c r="A30" s="74"/>
      <c r="B30" s="91" t="s">
        <v>144</v>
      </c>
      <c r="C30" s="76"/>
      <c r="D30" s="91" t="s">
        <v>152</v>
      </c>
      <c r="E30" s="91" t="s">
        <v>153</v>
      </c>
      <c r="F30" s="124" t="s">
        <v>11</v>
      </c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25"/>
      <c r="X30" s="125"/>
      <c r="Y30" s="103"/>
      <c r="Z30" s="103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22"/>
      <c r="AU30" s="122"/>
      <c r="AV30" s="123"/>
      <c r="AW30" s="123"/>
      <c r="AX30" s="123"/>
      <c r="AY30" s="103"/>
      <c r="AZ30" s="103"/>
      <c r="BA30" s="103"/>
      <c r="BB30" s="103"/>
      <c r="BC30" s="103"/>
      <c r="BD30" s="103"/>
      <c r="BE30" s="103"/>
      <c r="BF30" s="103"/>
      <c r="BG30" s="103"/>
      <c r="BH30" s="89">
        <f t="shared" si="3"/>
        <v>0</v>
      </c>
    </row>
    <row r="31" spans="1:60" ht="24.95" customHeight="1" thickBot="1">
      <c r="A31" s="74"/>
      <c r="B31" s="106"/>
      <c r="C31" s="76"/>
      <c r="D31" s="106"/>
      <c r="E31" s="106"/>
      <c r="F31" s="124" t="s">
        <v>12</v>
      </c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2"/>
      <c r="X31" s="102"/>
      <c r="Y31" s="103"/>
      <c r="Z31" s="103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22"/>
      <c r="AU31" s="122"/>
      <c r="AV31" s="123"/>
      <c r="AW31" s="123"/>
      <c r="AX31" s="123"/>
      <c r="AY31" s="103"/>
      <c r="AZ31" s="103"/>
      <c r="BA31" s="103"/>
      <c r="BB31" s="103"/>
      <c r="BC31" s="103"/>
      <c r="BD31" s="103"/>
      <c r="BE31" s="103"/>
      <c r="BF31" s="103"/>
      <c r="BG31" s="103"/>
      <c r="BH31" s="89">
        <f t="shared" si="3"/>
        <v>0</v>
      </c>
    </row>
    <row r="32" spans="1:60" ht="15.75" thickBot="1">
      <c r="A32" s="74"/>
      <c r="B32" s="131" t="s">
        <v>154</v>
      </c>
      <c r="C32" s="76"/>
      <c r="D32" s="131" t="s">
        <v>154</v>
      </c>
      <c r="E32" s="132" t="s">
        <v>155</v>
      </c>
      <c r="F32" s="133" t="s">
        <v>11</v>
      </c>
      <c r="G32" s="134">
        <f>G34+G60</f>
        <v>18</v>
      </c>
      <c r="H32" s="134">
        <f t="shared" ref="H32:BG33" si="20">H34+H60</f>
        <v>22</v>
      </c>
      <c r="I32" s="134">
        <f t="shared" si="20"/>
        <v>16</v>
      </c>
      <c r="J32" s="134">
        <f t="shared" si="20"/>
        <v>18</v>
      </c>
      <c r="K32" s="134">
        <f t="shared" si="20"/>
        <v>16</v>
      </c>
      <c r="L32" s="134">
        <f t="shared" si="20"/>
        <v>18</v>
      </c>
      <c r="M32" s="134">
        <f t="shared" si="20"/>
        <v>20</v>
      </c>
      <c r="N32" s="134">
        <f t="shared" si="20"/>
        <v>20</v>
      </c>
      <c r="O32" s="134">
        <f t="shared" si="20"/>
        <v>20</v>
      </c>
      <c r="P32" s="134">
        <f t="shared" si="20"/>
        <v>22</v>
      </c>
      <c r="Q32" s="134">
        <f t="shared" si="20"/>
        <v>20</v>
      </c>
      <c r="R32" s="134">
        <f t="shared" si="20"/>
        <v>18</v>
      </c>
      <c r="S32" s="134">
        <f t="shared" si="20"/>
        <v>18</v>
      </c>
      <c r="T32" s="134">
        <f t="shared" si="20"/>
        <v>20</v>
      </c>
      <c r="U32" s="134">
        <f t="shared" si="20"/>
        <v>18</v>
      </c>
      <c r="V32" s="134">
        <f t="shared" si="20"/>
        <v>20</v>
      </c>
      <c r="W32" s="135">
        <f t="shared" si="20"/>
        <v>2</v>
      </c>
      <c r="X32" s="135"/>
      <c r="Y32" s="134">
        <f t="shared" si="20"/>
        <v>0</v>
      </c>
      <c r="Z32" s="134">
        <f t="shared" si="20"/>
        <v>0</v>
      </c>
      <c r="AA32" s="134">
        <f t="shared" si="20"/>
        <v>20</v>
      </c>
      <c r="AB32" s="134">
        <f t="shared" si="20"/>
        <v>20</v>
      </c>
      <c r="AC32" s="134">
        <f t="shared" si="20"/>
        <v>20</v>
      </c>
      <c r="AD32" s="134">
        <f t="shared" si="20"/>
        <v>20</v>
      </c>
      <c r="AE32" s="134">
        <f t="shared" si="20"/>
        <v>20</v>
      </c>
      <c r="AF32" s="134">
        <f t="shared" si="20"/>
        <v>20</v>
      </c>
      <c r="AG32" s="134">
        <f t="shared" si="20"/>
        <v>20</v>
      </c>
      <c r="AH32" s="134">
        <f t="shared" si="20"/>
        <v>18</v>
      </c>
      <c r="AI32" s="134">
        <f t="shared" si="20"/>
        <v>20</v>
      </c>
      <c r="AJ32" s="134">
        <f t="shared" si="20"/>
        <v>16</v>
      </c>
      <c r="AK32" s="134">
        <f t="shared" si="20"/>
        <v>20</v>
      </c>
      <c r="AL32" s="134">
        <f t="shared" si="20"/>
        <v>22</v>
      </c>
      <c r="AM32" s="134">
        <f t="shared" si="20"/>
        <v>20</v>
      </c>
      <c r="AN32" s="134">
        <f t="shared" si="20"/>
        <v>20</v>
      </c>
      <c r="AO32" s="134">
        <f t="shared" si="20"/>
        <v>16</v>
      </c>
      <c r="AP32" s="134">
        <f t="shared" si="20"/>
        <v>20</v>
      </c>
      <c r="AQ32" s="134">
        <f t="shared" si="20"/>
        <v>14</v>
      </c>
      <c r="AR32" s="134">
        <f t="shared" si="20"/>
        <v>18</v>
      </c>
      <c r="AS32" s="134">
        <f t="shared" si="20"/>
        <v>14</v>
      </c>
      <c r="AT32" s="136">
        <f t="shared" si="20"/>
        <v>34</v>
      </c>
      <c r="AU32" s="136">
        <f t="shared" si="20"/>
        <v>36</v>
      </c>
      <c r="AV32" s="134">
        <f t="shared" si="20"/>
        <v>36</v>
      </c>
      <c r="AW32" s="134">
        <f t="shared" si="20"/>
        <v>36</v>
      </c>
      <c r="AX32" s="134">
        <f t="shared" si="20"/>
        <v>36</v>
      </c>
      <c r="AY32" s="134">
        <v>0</v>
      </c>
      <c r="AZ32" s="134">
        <f t="shared" si="20"/>
        <v>0</v>
      </c>
      <c r="BA32" s="134">
        <f t="shared" si="20"/>
        <v>0</v>
      </c>
      <c r="BB32" s="134">
        <f t="shared" si="20"/>
        <v>0</v>
      </c>
      <c r="BC32" s="134">
        <f t="shared" si="20"/>
        <v>0</v>
      </c>
      <c r="BD32" s="134">
        <f t="shared" si="20"/>
        <v>0</v>
      </c>
      <c r="BE32" s="134">
        <f t="shared" si="20"/>
        <v>0</v>
      </c>
      <c r="BF32" s="134">
        <f t="shared" si="20"/>
        <v>0</v>
      </c>
      <c r="BG32" s="134">
        <f t="shared" si="20"/>
        <v>0</v>
      </c>
      <c r="BH32" s="80">
        <f t="shared" si="3"/>
        <v>842</v>
      </c>
    </row>
    <row r="33" spans="1:60" ht="15.75" thickBot="1">
      <c r="A33" s="74"/>
      <c r="B33" s="137"/>
      <c r="C33" s="76"/>
      <c r="D33" s="137"/>
      <c r="E33" s="138"/>
      <c r="F33" s="133" t="s">
        <v>12</v>
      </c>
      <c r="G33" s="134">
        <f>G35+G61</f>
        <v>9</v>
      </c>
      <c r="H33" s="134">
        <f t="shared" si="20"/>
        <v>11</v>
      </c>
      <c r="I33" s="134">
        <f t="shared" si="20"/>
        <v>8</v>
      </c>
      <c r="J33" s="134">
        <f t="shared" si="20"/>
        <v>9</v>
      </c>
      <c r="K33" s="134">
        <f t="shared" si="20"/>
        <v>8</v>
      </c>
      <c r="L33" s="134">
        <f t="shared" si="20"/>
        <v>10</v>
      </c>
      <c r="M33" s="134">
        <f t="shared" si="20"/>
        <v>10</v>
      </c>
      <c r="N33" s="134">
        <f t="shared" si="20"/>
        <v>10</v>
      </c>
      <c r="O33" s="134">
        <f t="shared" si="20"/>
        <v>10</v>
      </c>
      <c r="P33" s="134">
        <f t="shared" si="20"/>
        <v>11</v>
      </c>
      <c r="Q33" s="134">
        <f t="shared" si="20"/>
        <v>10</v>
      </c>
      <c r="R33" s="134">
        <f t="shared" si="20"/>
        <v>9</v>
      </c>
      <c r="S33" s="134">
        <f t="shared" si="20"/>
        <v>9</v>
      </c>
      <c r="T33" s="134">
        <f t="shared" si="20"/>
        <v>10</v>
      </c>
      <c r="U33" s="134">
        <f t="shared" si="20"/>
        <v>9</v>
      </c>
      <c r="V33" s="134">
        <f t="shared" si="20"/>
        <v>9</v>
      </c>
      <c r="W33" s="135" t="e">
        <f t="shared" si="20"/>
        <v>#REF!</v>
      </c>
      <c r="X33" s="135"/>
      <c r="Y33" s="134">
        <f t="shared" si="20"/>
        <v>0</v>
      </c>
      <c r="Z33" s="134">
        <f t="shared" si="20"/>
        <v>0</v>
      </c>
      <c r="AA33" s="134">
        <f t="shared" si="20"/>
        <v>10</v>
      </c>
      <c r="AB33" s="134">
        <f t="shared" si="20"/>
        <v>10</v>
      </c>
      <c r="AC33" s="134">
        <f t="shared" si="20"/>
        <v>10</v>
      </c>
      <c r="AD33" s="134">
        <f t="shared" si="20"/>
        <v>10</v>
      </c>
      <c r="AE33" s="134">
        <f t="shared" si="20"/>
        <v>10</v>
      </c>
      <c r="AF33" s="134">
        <f t="shared" si="20"/>
        <v>10</v>
      </c>
      <c r="AG33" s="134">
        <f t="shared" si="20"/>
        <v>10</v>
      </c>
      <c r="AH33" s="134">
        <f t="shared" si="20"/>
        <v>9</v>
      </c>
      <c r="AI33" s="134">
        <f t="shared" si="20"/>
        <v>10</v>
      </c>
      <c r="AJ33" s="134">
        <f t="shared" si="20"/>
        <v>8</v>
      </c>
      <c r="AK33" s="134">
        <f t="shared" si="20"/>
        <v>10</v>
      </c>
      <c r="AL33" s="134">
        <f t="shared" si="20"/>
        <v>11</v>
      </c>
      <c r="AM33" s="134">
        <f t="shared" si="20"/>
        <v>10</v>
      </c>
      <c r="AN33" s="134">
        <f t="shared" si="20"/>
        <v>10</v>
      </c>
      <c r="AO33" s="134">
        <f t="shared" si="20"/>
        <v>8</v>
      </c>
      <c r="AP33" s="134">
        <f t="shared" si="20"/>
        <v>10</v>
      </c>
      <c r="AQ33" s="134">
        <f t="shared" si="20"/>
        <v>7</v>
      </c>
      <c r="AR33" s="134">
        <f t="shared" si="20"/>
        <v>9</v>
      </c>
      <c r="AS33" s="134">
        <f t="shared" si="20"/>
        <v>7</v>
      </c>
      <c r="AT33" s="136">
        <f t="shared" si="20"/>
        <v>0</v>
      </c>
      <c r="AU33" s="136">
        <f t="shared" si="20"/>
        <v>0</v>
      </c>
      <c r="AV33" s="134">
        <f t="shared" si="20"/>
        <v>0</v>
      </c>
      <c r="AW33" s="134">
        <f t="shared" si="20"/>
        <v>0</v>
      </c>
      <c r="AX33" s="134">
        <f t="shared" si="20"/>
        <v>0</v>
      </c>
      <c r="AY33" s="134">
        <f t="shared" si="20"/>
        <v>0</v>
      </c>
      <c r="AZ33" s="134">
        <f t="shared" si="20"/>
        <v>0</v>
      </c>
      <c r="BA33" s="134">
        <f t="shared" si="20"/>
        <v>0</v>
      </c>
      <c r="BB33" s="134">
        <f t="shared" si="20"/>
        <v>0</v>
      </c>
      <c r="BC33" s="134">
        <f t="shared" si="20"/>
        <v>0</v>
      </c>
      <c r="BD33" s="134">
        <f t="shared" si="20"/>
        <v>0</v>
      </c>
      <c r="BE33" s="134">
        <f t="shared" si="20"/>
        <v>0</v>
      </c>
      <c r="BF33" s="134">
        <f t="shared" si="20"/>
        <v>0</v>
      </c>
      <c r="BG33" s="134">
        <f t="shared" si="20"/>
        <v>0</v>
      </c>
      <c r="BH33" s="80" t="e">
        <f t="shared" si="3"/>
        <v>#REF!</v>
      </c>
    </row>
    <row r="34" spans="1:60" ht="15.75" thickBot="1">
      <c r="A34" s="74"/>
      <c r="B34" s="139" t="s">
        <v>156</v>
      </c>
      <c r="C34" s="76"/>
      <c r="D34" s="139" t="s">
        <v>156</v>
      </c>
      <c r="E34" s="140" t="s">
        <v>157</v>
      </c>
      <c r="F34" s="141" t="s">
        <v>11</v>
      </c>
      <c r="G34" s="142">
        <f>G36+G38+G40+G42+G44+G46+G48+G50+G52+G54+G56+G58</f>
        <v>18</v>
      </c>
      <c r="H34" s="142">
        <f t="shared" ref="H34:BG35" si="21">H36+H38+H40+H42+H44+H46+H48+H50+H52+H54+H56+H58</f>
        <v>22</v>
      </c>
      <c r="I34" s="142">
        <f t="shared" si="21"/>
        <v>16</v>
      </c>
      <c r="J34" s="142">
        <f t="shared" si="21"/>
        <v>18</v>
      </c>
      <c r="K34" s="142">
        <f t="shared" si="21"/>
        <v>16</v>
      </c>
      <c r="L34" s="142">
        <f t="shared" si="21"/>
        <v>18</v>
      </c>
      <c r="M34" s="142">
        <f t="shared" si="21"/>
        <v>20</v>
      </c>
      <c r="N34" s="142">
        <f t="shared" si="21"/>
        <v>20</v>
      </c>
      <c r="O34" s="142">
        <f t="shared" si="21"/>
        <v>20</v>
      </c>
      <c r="P34" s="142">
        <f t="shared" si="21"/>
        <v>22</v>
      </c>
      <c r="Q34" s="142">
        <f t="shared" si="21"/>
        <v>20</v>
      </c>
      <c r="R34" s="142">
        <f t="shared" si="21"/>
        <v>18</v>
      </c>
      <c r="S34" s="142">
        <f t="shared" si="21"/>
        <v>18</v>
      </c>
      <c r="T34" s="142">
        <f t="shared" si="21"/>
        <v>20</v>
      </c>
      <c r="U34" s="142">
        <f t="shared" si="21"/>
        <v>18</v>
      </c>
      <c r="V34" s="142">
        <f t="shared" si="21"/>
        <v>20</v>
      </c>
      <c r="W34" s="135">
        <f>W36+W38+W40+W42+W46+W48+W50+W52+W54+W56+W58</f>
        <v>2</v>
      </c>
      <c r="X34" s="135"/>
      <c r="Y34" s="142">
        <f t="shared" si="21"/>
        <v>0</v>
      </c>
      <c r="Z34" s="142">
        <f t="shared" si="21"/>
        <v>0</v>
      </c>
      <c r="AA34" s="142">
        <f>AA36+AA38+AA40+AA42+AA44+AA46+AA48+AA50+AA52+AA54+AA56+AA58</f>
        <v>20</v>
      </c>
      <c r="AB34" s="142">
        <f>AB36+AB38+AB40+AB44+AB52+AB54+AB58</f>
        <v>20</v>
      </c>
      <c r="AC34" s="142">
        <f>AC36+AC38+AC40+AC42+AC44+AC46+AC48+AC50+AC52+AB54+AC56+AC58</f>
        <v>20</v>
      </c>
      <c r="AD34" s="142">
        <f>AD36+AD38+AD40+AD42+AD44+AD46+AD48+AD50+AD52+AC54+AD56+AD58</f>
        <v>20</v>
      </c>
      <c r="AE34" s="142">
        <f>AE36+AE38+AE40+AE42+AE44+AE46+AE48+AE50+AE52+AD54+AE56+AE58</f>
        <v>20</v>
      </c>
      <c r="AF34" s="142">
        <f t="shared" ref="AF34:AM34" si="22">AF36+AF38+AF40+AF42+AF44+AF46+AF48+AF50+AF52+AF54+AF56+AF58</f>
        <v>20</v>
      </c>
      <c r="AG34" s="142">
        <f t="shared" si="22"/>
        <v>20</v>
      </c>
      <c r="AH34" s="142">
        <f t="shared" si="22"/>
        <v>18</v>
      </c>
      <c r="AI34" s="142">
        <f t="shared" si="22"/>
        <v>20</v>
      </c>
      <c r="AJ34" s="142">
        <f t="shared" si="22"/>
        <v>16</v>
      </c>
      <c r="AK34" s="142">
        <f t="shared" si="22"/>
        <v>20</v>
      </c>
      <c r="AL34" s="142">
        <f t="shared" si="22"/>
        <v>18</v>
      </c>
      <c r="AM34" s="142">
        <f t="shared" si="22"/>
        <v>16</v>
      </c>
      <c r="AN34" s="142">
        <f>AN36+AN38+AN40+AN42+AN44+AN46+AN48+AN50+AN52+AN54+AN56+AN58</f>
        <v>16</v>
      </c>
      <c r="AO34" s="142">
        <f>AO38+AO40+AO42+AO44+AO46+AO48+AO50+AO52+AO54+AO56+AO58</f>
        <v>14</v>
      </c>
      <c r="AP34" s="142">
        <f>AP36+AP38+AP40+AP42+AP44+AP46+AP48+AP50+AP52+AP54+AP56+AP58</f>
        <v>14</v>
      </c>
      <c r="AQ34" s="142">
        <f>AQ36+AQ38+AQ40+AQ42+AQ44+AQ46+AQ48+AQ50+AQ52+AQ54+AQ56+AQ58</f>
        <v>12</v>
      </c>
      <c r="AR34" s="142">
        <f>AR36+AR40+AR42+AR44+AR46+AR48+AR50+AR52+AR54+AR56+AR58</f>
        <v>12</v>
      </c>
      <c r="AS34" s="142">
        <f>AS36+AS40+AS42+AS44+AS46+AS48+AS50+AS52+AS54+AS56+AS58</f>
        <v>8</v>
      </c>
      <c r="AT34" s="136">
        <f t="shared" si="21"/>
        <v>0</v>
      </c>
      <c r="AU34" s="136">
        <f t="shared" si="21"/>
        <v>0</v>
      </c>
      <c r="AV34" s="142">
        <f t="shared" si="21"/>
        <v>0</v>
      </c>
      <c r="AW34" s="142">
        <f t="shared" si="21"/>
        <v>0</v>
      </c>
      <c r="AX34" s="142">
        <f t="shared" si="21"/>
        <v>0</v>
      </c>
      <c r="AY34" s="142">
        <f t="shared" si="21"/>
        <v>0</v>
      </c>
      <c r="AZ34" s="142">
        <f t="shared" si="21"/>
        <v>0</v>
      </c>
      <c r="BA34" s="142">
        <f t="shared" si="21"/>
        <v>0</v>
      </c>
      <c r="BB34" s="142">
        <f t="shared" si="21"/>
        <v>0</v>
      </c>
      <c r="BC34" s="142">
        <f t="shared" si="21"/>
        <v>0</v>
      </c>
      <c r="BD34" s="142">
        <f t="shared" si="21"/>
        <v>0</v>
      </c>
      <c r="BE34" s="142">
        <f t="shared" si="21"/>
        <v>0</v>
      </c>
      <c r="BF34" s="142">
        <f t="shared" si="21"/>
        <v>0</v>
      </c>
      <c r="BG34" s="142">
        <f t="shared" si="21"/>
        <v>0</v>
      </c>
      <c r="BH34" s="80">
        <f t="shared" si="3"/>
        <v>630</v>
      </c>
    </row>
    <row r="35" spans="1:60" ht="15.75" thickBot="1">
      <c r="A35" s="74"/>
      <c r="B35" s="143"/>
      <c r="C35" s="76"/>
      <c r="D35" s="143"/>
      <c r="E35" s="143"/>
      <c r="F35" s="141" t="s">
        <v>12</v>
      </c>
      <c r="G35" s="142">
        <f>G37+G39+G41+G43+G45+G47+G49+G51+G53+G55+G57+G59</f>
        <v>9</v>
      </c>
      <c r="H35" s="142">
        <f t="shared" si="21"/>
        <v>11</v>
      </c>
      <c r="I35" s="142">
        <f t="shared" si="21"/>
        <v>8</v>
      </c>
      <c r="J35" s="142">
        <f t="shared" si="21"/>
        <v>9</v>
      </c>
      <c r="K35" s="142">
        <f t="shared" si="21"/>
        <v>8</v>
      </c>
      <c r="L35" s="142">
        <f t="shared" si="21"/>
        <v>10</v>
      </c>
      <c r="M35" s="142">
        <f t="shared" si="21"/>
        <v>10</v>
      </c>
      <c r="N35" s="142">
        <f t="shared" si="21"/>
        <v>10</v>
      </c>
      <c r="O35" s="142">
        <f t="shared" si="21"/>
        <v>10</v>
      </c>
      <c r="P35" s="142">
        <f t="shared" si="21"/>
        <v>11</v>
      </c>
      <c r="Q35" s="142">
        <f t="shared" si="21"/>
        <v>10</v>
      </c>
      <c r="R35" s="142">
        <f t="shared" si="21"/>
        <v>9</v>
      </c>
      <c r="S35" s="142">
        <f t="shared" si="21"/>
        <v>9</v>
      </c>
      <c r="T35" s="142">
        <f t="shared" si="21"/>
        <v>10</v>
      </c>
      <c r="U35" s="142">
        <f t="shared" si="21"/>
        <v>9</v>
      </c>
      <c r="V35" s="142">
        <f>V37+V39+V41+W43+V45+V47+V49+V51+V53+V55+V57+V59</f>
        <v>9</v>
      </c>
      <c r="W35" s="135" t="e">
        <f>W37+W39+W41+#REF!+W45+W47+W49+W51+W53+W55+W57+W59</f>
        <v>#REF!</v>
      </c>
      <c r="X35" s="135"/>
      <c r="Y35" s="142">
        <f t="shared" si="21"/>
        <v>0</v>
      </c>
      <c r="Z35" s="142">
        <f t="shared" si="21"/>
        <v>0</v>
      </c>
      <c r="AA35" s="142">
        <f t="shared" si="21"/>
        <v>10</v>
      </c>
      <c r="AB35" s="142">
        <f t="shared" si="21"/>
        <v>10</v>
      </c>
      <c r="AC35" s="142">
        <f t="shared" si="21"/>
        <v>10</v>
      </c>
      <c r="AD35" s="142">
        <f t="shared" si="21"/>
        <v>10</v>
      </c>
      <c r="AE35" s="142">
        <f t="shared" si="21"/>
        <v>10</v>
      </c>
      <c r="AF35" s="142">
        <f t="shared" si="21"/>
        <v>10</v>
      </c>
      <c r="AG35" s="142">
        <f t="shared" si="21"/>
        <v>10</v>
      </c>
      <c r="AH35" s="142">
        <f t="shared" si="21"/>
        <v>9</v>
      </c>
      <c r="AI35" s="142">
        <f t="shared" si="21"/>
        <v>10</v>
      </c>
      <c r="AJ35" s="142">
        <f t="shared" si="21"/>
        <v>8</v>
      </c>
      <c r="AK35" s="142">
        <f t="shared" si="21"/>
        <v>10</v>
      </c>
      <c r="AL35" s="142">
        <f t="shared" si="21"/>
        <v>9</v>
      </c>
      <c r="AM35" s="142">
        <f t="shared" si="21"/>
        <v>8</v>
      </c>
      <c r="AN35" s="142">
        <f t="shared" si="21"/>
        <v>8</v>
      </c>
      <c r="AO35" s="142">
        <f t="shared" si="21"/>
        <v>7</v>
      </c>
      <c r="AP35" s="142">
        <f t="shared" si="21"/>
        <v>7</v>
      </c>
      <c r="AQ35" s="142">
        <f t="shared" si="21"/>
        <v>6</v>
      </c>
      <c r="AR35" s="142">
        <f t="shared" si="21"/>
        <v>6</v>
      </c>
      <c r="AS35" s="142">
        <f t="shared" si="21"/>
        <v>4</v>
      </c>
      <c r="AT35" s="136">
        <f t="shared" si="21"/>
        <v>0</v>
      </c>
      <c r="AU35" s="136">
        <f t="shared" si="21"/>
        <v>0</v>
      </c>
      <c r="AV35" s="142">
        <f t="shared" si="21"/>
        <v>0</v>
      </c>
      <c r="AW35" s="142">
        <f t="shared" si="21"/>
        <v>0</v>
      </c>
      <c r="AX35" s="142">
        <f t="shared" si="21"/>
        <v>0</v>
      </c>
      <c r="AY35" s="142">
        <f t="shared" si="21"/>
        <v>0</v>
      </c>
      <c r="AZ35" s="142">
        <f t="shared" si="21"/>
        <v>0</v>
      </c>
      <c r="BA35" s="142">
        <f t="shared" si="21"/>
        <v>0</v>
      </c>
      <c r="BB35" s="142">
        <f t="shared" si="21"/>
        <v>0</v>
      </c>
      <c r="BC35" s="142">
        <f t="shared" si="21"/>
        <v>0</v>
      </c>
      <c r="BD35" s="142">
        <f t="shared" si="21"/>
        <v>0</v>
      </c>
      <c r="BE35" s="142">
        <f t="shared" si="21"/>
        <v>0</v>
      </c>
      <c r="BF35" s="142">
        <f t="shared" si="21"/>
        <v>0</v>
      </c>
      <c r="BG35" s="142">
        <f t="shared" si="21"/>
        <v>0</v>
      </c>
      <c r="BH35" s="80" t="e">
        <f t="shared" si="3"/>
        <v>#REF!</v>
      </c>
    </row>
    <row r="36" spans="1:60" ht="15.75" thickBot="1">
      <c r="A36" s="74"/>
      <c r="B36" s="91" t="s">
        <v>158</v>
      </c>
      <c r="C36" s="76"/>
      <c r="D36" s="91" t="s">
        <v>159</v>
      </c>
      <c r="E36" s="91" t="s">
        <v>160</v>
      </c>
      <c r="F36" s="124" t="s">
        <v>11</v>
      </c>
      <c r="G36" s="144">
        <v>4</v>
      </c>
      <c r="H36" s="144">
        <v>6</v>
      </c>
      <c r="I36" s="144">
        <v>2</v>
      </c>
      <c r="J36" s="144">
        <v>4</v>
      </c>
      <c r="K36" s="144">
        <v>2</v>
      </c>
      <c r="L36" s="144">
        <v>4</v>
      </c>
      <c r="M36" s="144">
        <v>4</v>
      </c>
      <c r="N36" s="144">
        <v>2</v>
      </c>
      <c r="O36" s="144">
        <v>2</v>
      </c>
      <c r="P36" s="144">
        <v>4</v>
      </c>
      <c r="Q36" s="144">
        <v>4</v>
      </c>
      <c r="R36" s="144">
        <v>6</v>
      </c>
      <c r="S36" s="144">
        <v>2</v>
      </c>
      <c r="T36" s="144">
        <v>2</v>
      </c>
      <c r="U36" s="144">
        <v>4</v>
      </c>
      <c r="V36" s="144">
        <v>4</v>
      </c>
      <c r="W36" s="135"/>
      <c r="X36" s="135"/>
      <c r="Y36" s="145">
        <v>0</v>
      </c>
      <c r="Z36" s="145">
        <v>0</v>
      </c>
      <c r="AA36" s="144">
        <v>4</v>
      </c>
      <c r="AB36" s="144">
        <v>2</v>
      </c>
      <c r="AC36" s="144">
        <v>4</v>
      </c>
      <c r="AD36" s="144">
        <v>2</v>
      </c>
      <c r="AE36" s="144">
        <v>4</v>
      </c>
      <c r="AF36" s="144">
        <v>2</v>
      </c>
      <c r="AG36" s="144">
        <v>4</v>
      </c>
      <c r="AH36" s="144">
        <v>4</v>
      </c>
      <c r="AI36" s="144">
        <v>6</v>
      </c>
      <c r="AJ36" s="144">
        <v>6</v>
      </c>
      <c r="AK36" s="144">
        <v>4</v>
      </c>
      <c r="AL36" s="144">
        <v>2</v>
      </c>
      <c r="AM36" s="144">
        <v>2</v>
      </c>
      <c r="AN36" s="144">
        <v>2</v>
      </c>
      <c r="AO36" s="146" t="s">
        <v>143</v>
      </c>
      <c r="AP36" s="144"/>
      <c r="AQ36" s="144"/>
      <c r="AR36" s="144"/>
      <c r="AS36" s="144"/>
      <c r="AT36" s="136"/>
      <c r="AU36" s="136"/>
      <c r="AV36" s="147"/>
      <c r="AW36" s="147"/>
      <c r="AX36" s="147"/>
      <c r="AY36" s="145"/>
      <c r="AZ36" s="145"/>
      <c r="BA36" s="145"/>
      <c r="BB36" s="145"/>
      <c r="BC36" s="145"/>
      <c r="BD36" s="145"/>
      <c r="BE36" s="145"/>
      <c r="BF36" s="145"/>
      <c r="BG36" s="145"/>
      <c r="BH36" s="89">
        <f t="shared" si="3"/>
        <v>104</v>
      </c>
    </row>
    <row r="37" spans="1:60" ht="15.75" thickBot="1">
      <c r="A37" s="74"/>
      <c r="B37" s="148"/>
      <c r="C37" s="76"/>
      <c r="D37" s="148"/>
      <c r="E37" s="148"/>
      <c r="F37" s="149" t="s">
        <v>12</v>
      </c>
      <c r="G37" s="144">
        <f>G36/2</f>
        <v>2</v>
      </c>
      <c r="H37" s="144">
        <f t="shared" ref="H37:V37" si="23">H36/2</f>
        <v>3</v>
      </c>
      <c r="I37" s="144">
        <f t="shared" si="23"/>
        <v>1</v>
      </c>
      <c r="J37" s="144">
        <f t="shared" si="23"/>
        <v>2</v>
      </c>
      <c r="K37" s="144">
        <f t="shared" si="23"/>
        <v>1</v>
      </c>
      <c r="L37" s="144">
        <f t="shared" si="23"/>
        <v>2</v>
      </c>
      <c r="M37" s="144">
        <f t="shared" si="23"/>
        <v>2</v>
      </c>
      <c r="N37" s="144">
        <f t="shared" si="23"/>
        <v>1</v>
      </c>
      <c r="O37" s="144">
        <f t="shared" si="23"/>
        <v>1</v>
      </c>
      <c r="P37" s="144">
        <f t="shared" si="23"/>
        <v>2</v>
      </c>
      <c r="Q37" s="144">
        <f t="shared" si="23"/>
        <v>2</v>
      </c>
      <c r="R37" s="144">
        <f t="shared" si="23"/>
        <v>3</v>
      </c>
      <c r="S37" s="144">
        <f t="shared" si="23"/>
        <v>1</v>
      </c>
      <c r="T37" s="144">
        <f t="shared" si="23"/>
        <v>1</v>
      </c>
      <c r="U37" s="144">
        <f t="shared" si="23"/>
        <v>2</v>
      </c>
      <c r="V37" s="144">
        <f t="shared" si="23"/>
        <v>2</v>
      </c>
      <c r="W37" s="135"/>
      <c r="X37" s="135"/>
      <c r="Y37" s="145">
        <v>0</v>
      </c>
      <c r="Z37" s="145">
        <v>0</v>
      </c>
      <c r="AA37" s="144">
        <f t="shared" ref="AA37:AN37" si="24">AA36/2</f>
        <v>2</v>
      </c>
      <c r="AB37" s="144">
        <f t="shared" si="24"/>
        <v>1</v>
      </c>
      <c r="AC37" s="144">
        <f t="shared" si="24"/>
        <v>2</v>
      </c>
      <c r="AD37" s="144">
        <f t="shared" si="24"/>
        <v>1</v>
      </c>
      <c r="AE37" s="144">
        <f t="shared" si="24"/>
        <v>2</v>
      </c>
      <c r="AF37" s="144">
        <f t="shared" si="24"/>
        <v>1</v>
      </c>
      <c r="AG37" s="144">
        <f t="shared" si="24"/>
        <v>2</v>
      </c>
      <c r="AH37" s="144">
        <f t="shared" si="24"/>
        <v>2</v>
      </c>
      <c r="AI37" s="144">
        <f t="shared" si="24"/>
        <v>3</v>
      </c>
      <c r="AJ37" s="144">
        <f t="shared" si="24"/>
        <v>3</v>
      </c>
      <c r="AK37" s="144">
        <f t="shared" si="24"/>
        <v>2</v>
      </c>
      <c r="AL37" s="144">
        <f t="shared" si="24"/>
        <v>1</v>
      </c>
      <c r="AM37" s="144">
        <f t="shared" si="24"/>
        <v>1</v>
      </c>
      <c r="AN37" s="144">
        <f t="shared" si="24"/>
        <v>1</v>
      </c>
      <c r="AO37" s="144"/>
      <c r="AP37" s="144"/>
      <c r="AQ37" s="144"/>
      <c r="AR37" s="144"/>
      <c r="AS37" s="144"/>
      <c r="AT37" s="136"/>
      <c r="AU37" s="136"/>
      <c r="AV37" s="147"/>
      <c r="AW37" s="147"/>
      <c r="AX37" s="147"/>
      <c r="AY37" s="145"/>
      <c r="AZ37" s="145"/>
      <c r="BA37" s="145"/>
      <c r="BB37" s="145"/>
      <c r="BC37" s="145"/>
      <c r="BD37" s="145"/>
      <c r="BE37" s="145"/>
      <c r="BF37" s="145"/>
      <c r="BG37" s="145"/>
      <c r="BH37" s="89">
        <f t="shared" si="3"/>
        <v>52</v>
      </c>
    </row>
    <row r="38" spans="1:60" ht="15.75" thickBot="1">
      <c r="A38" s="74"/>
      <c r="B38" s="150" t="s">
        <v>161</v>
      </c>
      <c r="C38" s="76"/>
      <c r="D38" s="150" t="s">
        <v>162</v>
      </c>
      <c r="E38" s="150" t="s">
        <v>163</v>
      </c>
      <c r="F38" s="151" t="s">
        <v>11</v>
      </c>
      <c r="G38" s="144">
        <v>2</v>
      </c>
      <c r="H38" s="144">
        <v>2</v>
      </c>
      <c r="I38" s="144">
        <v>2</v>
      </c>
      <c r="J38" s="144">
        <v>2</v>
      </c>
      <c r="K38" s="144">
        <v>2</v>
      </c>
      <c r="L38" s="144">
        <v>2</v>
      </c>
      <c r="M38" s="144">
        <v>2</v>
      </c>
      <c r="N38" s="144">
        <v>2</v>
      </c>
      <c r="O38" s="144">
        <v>2</v>
      </c>
      <c r="P38" s="144">
        <v>2</v>
      </c>
      <c r="Q38" s="144">
        <v>2</v>
      </c>
      <c r="R38" s="144">
        <v>4</v>
      </c>
      <c r="S38" s="144">
        <v>2</v>
      </c>
      <c r="T38" s="144">
        <v>4</v>
      </c>
      <c r="U38" s="144">
        <v>2</v>
      </c>
      <c r="V38" s="144">
        <v>4</v>
      </c>
      <c r="W38" s="135"/>
      <c r="X38" s="135"/>
      <c r="Y38" s="145">
        <v>0</v>
      </c>
      <c r="Z38" s="145">
        <v>0</v>
      </c>
      <c r="AA38" s="144">
        <v>4</v>
      </c>
      <c r="AB38" s="144">
        <v>6</v>
      </c>
      <c r="AC38" s="144">
        <v>6</v>
      </c>
      <c r="AD38" s="144">
        <v>4</v>
      </c>
      <c r="AE38" s="144">
        <v>4</v>
      </c>
      <c r="AF38" s="144">
        <v>6</v>
      </c>
      <c r="AG38" s="144">
        <v>2</v>
      </c>
      <c r="AH38" s="144">
        <v>4</v>
      </c>
      <c r="AI38" s="144">
        <v>4</v>
      </c>
      <c r="AJ38" s="144">
        <v>2</v>
      </c>
      <c r="AK38" s="144">
        <v>2</v>
      </c>
      <c r="AL38" s="144">
        <v>2</v>
      </c>
      <c r="AM38" s="144">
        <v>4</v>
      </c>
      <c r="AN38" s="144">
        <v>4</v>
      </c>
      <c r="AO38" s="144">
        <v>4</v>
      </c>
      <c r="AP38" s="144">
        <v>4</v>
      </c>
      <c r="AQ38" s="144">
        <v>4</v>
      </c>
      <c r="AR38" s="146" t="s">
        <v>143</v>
      </c>
      <c r="AS38" s="152"/>
      <c r="AT38" s="136"/>
      <c r="AU38" s="136"/>
      <c r="AV38" s="147"/>
      <c r="AW38" s="147"/>
      <c r="AX38" s="147"/>
      <c r="AY38" s="145"/>
      <c r="AZ38" s="145"/>
      <c r="BA38" s="145"/>
      <c r="BB38" s="145"/>
      <c r="BC38" s="145"/>
      <c r="BD38" s="145"/>
      <c r="BE38" s="145"/>
      <c r="BF38" s="145"/>
      <c r="BG38" s="145"/>
      <c r="BH38" s="89">
        <f t="shared" si="3"/>
        <v>104</v>
      </c>
    </row>
    <row r="39" spans="1:60" ht="15.75" thickBot="1">
      <c r="A39" s="74"/>
      <c r="B39" s="150"/>
      <c r="C39" s="76"/>
      <c r="D39" s="150"/>
      <c r="E39" s="153"/>
      <c r="F39" s="151" t="s">
        <v>12</v>
      </c>
      <c r="G39" s="144">
        <f>G38/2</f>
        <v>1</v>
      </c>
      <c r="H39" s="144">
        <f t="shared" ref="H39:V39" si="25">H38/2</f>
        <v>1</v>
      </c>
      <c r="I39" s="144">
        <f t="shared" si="25"/>
        <v>1</v>
      </c>
      <c r="J39" s="144">
        <f t="shared" si="25"/>
        <v>1</v>
      </c>
      <c r="K39" s="144">
        <f t="shared" si="25"/>
        <v>1</v>
      </c>
      <c r="L39" s="144">
        <v>2</v>
      </c>
      <c r="M39" s="144">
        <f t="shared" si="25"/>
        <v>1</v>
      </c>
      <c r="N39" s="144">
        <f t="shared" si="25"/>
        <v>1</v>
      </c>
      <c r="O39" s="144">
        <f t="shared" si="25"/>
        <v>1</v>
      </c>
      <c r="P39" s="144">
        <f t="shared" si="25"/>
        <v>1</v>
      </c>
      <c r="Q39" s="144">
        <f t="shared" si="25"/>
        <v>1</v>
      </c>
      <c r="R39" s="144">
        <f t="shared" si="25"/>
        <v>2</v>
      </c>
      <c r="S39" s="144">
        <f t="shared" si="25"/>
        <v>1</v>
      </c>
      <c r="T39" s="144">
        <f t="shared" si="25"/>
        <v>2</v>
      </c>
      <c r="U39" s="144">
        <f t="shared" si="25"/>
        <v>1</v>
      </c>
      <c r="V39" s="144">
        <f t="shared" si="25"/>
        <v>2</v>
      </c>
      <c r="W39" s="135"/>
      <c r="X39" s="135"/>
      <c r="Y39" s="145">
        <v>0</v>
      </c>
      <c r="Z39" s="145">
        <v>0</v>
      </c>
      <c r="AA39" s="144">
        <f t="shared" ref="AA39:AQ39" si="26">AA38/2</f>
        <v>2</v>
      </c>
      <c r="AB39" s="144">
        <f t="shared" si="26"/>
        <v>3</v>
      </c>
      <c r="AC39" s="144">
        <f t="shared" si="26"/>
        <v>3</v>
      </c>
      <c r="AD39" s="144">
        <f t="shared" si="26"/>
        <v>2</v>
      </c>
      <c r="AE39" s="144">
        <f t="shared" si="26"/>
        <v>2</v>
      </c>
      <c r="AF39" s="144">
        <f t="shared" si="26"/>
        <v>3</v>
      </c>
      <c r="AG39" s="144">
        <f t="shared" si="26"/>
        <v>1</v>
      </c>
      <c r="AH39" s="144">
        <f t="shared" si="26"/>
        <v>2</v>
      </c>
      <c r="AI39" s="144">
        <f t="shared" si="26"/>
        <v>2</v>
      </c>
      <c r="AJ39" s="144">
        <f t="shared" si="26"/>
        <v>1</v>
      </c>
      <c r="AK39" s="144">
        <f t="shared" si="26"/>
        <v>1</v>
      </c>
      <c r="AL39" s="144">
        <f t="shared" si="26"/>
        <v>1</v>
      </c>
      <c r="AM39" s="144">
        <f t="shared" si="26"/>
        <v>2</v>
      </c>
      <c r="AN39" s="144">
        <f t="shared" si="26"/>
        <v>2</v>
      </c>
      <c r="AO39" s="144">
        <f t="shared" si="26"/>
        <v>2</v>
      </c>
      <c r="AP39" s="144">
        <f t="shared" si="26"/>
        <v>2</v>
      </c>
      <c r="AQ39" s="144">
        <f t="shared" si="26"/>
        <v>2</v>
      </c>
      <c r="AR39" s="144"/>
      <c r="AS39" s="144"/>
      <c r="AT39" s="136"/>
      <c r="AU39" s="136"/>
      <c r="AV39" s="147"/>
      <c r="AW39" s="147"/>
      <c r="AX39" s="147"/>
      <c r="AY39" s="145"/>
      <c r="AZ39" s="145"/>
      <c r="BA39" s="145"/>
      <c r="BB39" s="145"/>
      <c r="BC39" s="145"/>
      <c r="BD39" s="145"/>
      <c r="BE39" s="145"/>
      <c r="BF39" s="145"/>
      <c r="BG39" s="145"/>
      <c r="BH39" s="89">
        <f t="shared" si="3"/>
        <v>53</v>
      </c>
    </row>
    <row r="40" spans="1:60" ht="15.75" thickBot="1">
      <c r="A40" s="74"/>
      <c r="B40" s="150" t="s">
        <v>164</v>
      </c>
      <c r="C40" s="76"/>
      <c r="D40" s="150" t="s">
        <v>165</v>
      </c>
      <c r="E40" s="150" t="s">
        <v>166</v>
      </c>
      <c r="F40" s="151" t="s">
        <v>11</v>
      </c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35"/>
      <c r="X40" s="135"/>
      <c r="Y40" s="145"/>
      <c r="Z40" s="145"/>
      <c r="AA40" s="144">
        <v>4</v>
      </c>
      <c r="AB40" s="144">
        <v>6</v>
      </c>
      <c r="AC40" s="144">
        <v>4</v>
      </c>
      <c r="AD40" s="144">
        <v>4</v>
      </c>
      <c r="AE40" s="144">
        <v>4</v>
      </c>
      <c r="AF40" s="144">
        <v>4</v>
      </c>
      <c r="AG40" s="144">
        <v>4</v>
      </c>
      <c r="AH40" s="144">
        <v>6</v>
      </c>
      <c r="AI40" s="144">
        <v>6</v>
      </c>
      <c r="AJ40" s="144">
        <v>4</v>
      </c>
      <c r="AK40" s="144">
        <v>4</v>
      </c>
      <c r="AL40" s="144">
        <v>4</v>
      </c>
      <c r="AM40" s="144">
        <v>2</v>
      </c>
      <c r="AN40" s="144">
        <v>2</v>
      </c>
      <c r="AO40" s="144">
        <v>2</v>
      </c>
      <c r="AP40" s="144">
        <v>2</v>
      </c>
      <c r="AQ40" s="144">
        <v>2</v>
      </c>
      <c r="AR40" s="144">
        <v>4</v>
      </c>
      <c r="AS40" s="144">
        <v>2</v>
      </c>
      <c r="AT40" s="136"/>
      <c r="AU40" s="136"/>
      <c r="AV40" s="147"/>
      <c r="AW40" s="147"/>
      <c r="AX40" s="147"/>
      <c r="AY40" s="145"/>
      <c r="AZ40" s="145"/>
      <c r="BA40" s="145"/>
      <c r="BB40" s="145"/>
      <c r="BC40" s="145"/>
      <c r="BD40" s="145"/>
      <c r="BE40" s="145"/>
      <c r="BF40" s="145"/>
      <c r="BG40" s="145"/>
      <c r="BH40" s="89">
        <f t="shared" si="3"/>
        <v>70</v>
      </c>
    </row>
    <row r="41" spans="1:60" ht="15.75" thickBot="1">
      <c r="A41" s="74"/>
      <c r="B41" s="150"/>
      <c r="C41" s="76"/>
      <c r="D41" s="150"/>
      <c r="E41" s="153"/>
      <c r="F41" s="151" t="s">
        <v>12</v>
      </c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35"/>
      <c r="X41" s="135"/>
      <c r="Y41" s="145"/>
      <c r="Z41" s="145"/>
      <c r="AA41" s="144">
        <f>AA40/2</f>
        <v>2</v>
      </c>
      <c r="AB41" s="144">
        <f t="shared" ref="AB41:AS41" si="27">AB40/2</f>
        <v>3</v>
      </c>
      <c r="AC41" s="144">
        <f t="shared" si="27"/>
        <v>2</v>
      </c>
      <c r="AD41" s="144">
        <f t="shared" si="27"/>
        <v>2</v>
      </c>
      <c r="AE41" s="144">
        <f t="shared" si="27"/>
        <v>2</v>
      </c>
      <c r="AF41" s="144">
        <f t="shared" si="27"/>
        <v>2</v>
      </c>
      <c r="AG41" s="144">
        <f t="shared" si="27"/>
        <v>2</v>
      </c>
      <c r="AH41" s="144">
        <f t="shared" si="27"/>
        <v>3</v>
      </c>
      <c r="AI41" s="144">
        <f t="shared" si="27"/>
        <v>3</v>
      </c>
      <c r="AJ41" s="144">
        <f t="shared" si="27"/>
        <v>2</v>
      </c>
      <c r="AK41" s="144">
        <f t="shared" si="27"/>
        <v>2</v>
      </c>
      <c r="AL41" s="144">
        <f t="shared" si="27"/>
        <v>2</v>
      </c>
      <c r="AM41" s="144">
        <f t="shared" si="27"/>
        <v>1</v>
      </c>
      <c r="AN41" s="144">
        <f t="shared" si="27"/>
        <v>1</v>
      </c>
      <c r="AO41" s="144">
        <f t="shared" si="27"/>
        <v>1</v>
      </c>
      <c r="AP41" s="144">
        <f t="shared" si="27"/>
        <v>1</v>
      </c>
      <c r="AQ41" s="144">
        <f t="shared" si="27"/>
        <v>1</v>
      </c>
      <c r="AR41" s="144">
        <f t="shared" si="27"/>
        <v>2</v>
      </c>
      <c r="AS41" s="144">
        <f t="shared" si="27"/>
        <v>1</v>
      </c>
      <c r="AT41" s="136"/>
      <c r="AU41" s="136"/>
      <c r="AV41" s="147"/>
      <c r="AW41" s="147"/>
      <c r="AX41" s="147"/>
      <c r="AY41" s="145"/>
      <c r="AZ41" s="145"/>
      <c r="BA41" s="145"/>
      <c r="BB41" s="145"/>
      <c r="BC41" s="145"/>
      <c r="BD41" s="145"/>
      <c r="BE41" s="145"/>
      <c r="BF41" s="145"/>
      <c r="BG41" s="145"/>
      <c r="BH41" s="89">
        <f t="shared" si="3"/>
        <v>35</v>
      </c>
    </row>
    <row r="42" spans="1:60" ht="15.75" thickBot="1">
      <c r="A42" s="74"/>
      <c r="B42" s="100" t="s">
        <v>167</v>
      </c>
      <c r="C42" s="76"/>
      <c r="D42" s="100" t="s">
        <v>168</v>
      </c>
      <c r="E42" s="148" t="s">
        <v>169</v>
      </c>
      <c r="F42" s="124" t="s">
        <v>11</v>
      </c>
      <c r="G42" s="144">
        <v>2</v>
      </c>
      <c r="H42" s="144">
        <v>4</v>
      </c>
      <c r="I42" s="144">
        <v>4</v>
      </c>
      <c r="J42" s="144">
        <v>2</v>
      </c>
      <c r="K42" s="144">
        <v>4</v>
      </c>
      <c r="L42" s="144">
        <v>2</v>
      </c>
      <c r="M42" s="144">
        <v>2</v>
      </c>
      <c r="N42" s="144">
        <v>4</v>
      </c>
      <c r="O42" s="144">
        <v>4</v>
      </c>
      <c r="P42" s="144">
        <v>6</v>
      </c>
      <c r="Q42" s="144">
        <v>4</v>
      </c>
      <c r="R42" s="144">
        <v>4</v>
      </c>
      <c r="S42" s="144">
        <v>6</v>
      </c>
      <c r="T42" s="144">
        <v>6</v>
      </c>
      <c r="U42" s="144">
        <v>6</v>
      </c>
      <c r="V42" s="144">
        <v>4</v>
      </c>
      <c r="W42" s="135">
        <v>2</v>
      </c>
      <c r="X42" s="135"/>
      <c r="Y42" s="145">
        <v>0</v>
      </c>
      <c r="Z42" s="145">
        <v>0</v>
      </c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36"/>
      <c r="AU42" s="136"/>
      <c r="AV42" s="147"/>
      <c r="AW42" s="147"/>
      <c r="AX42" s="147"/>
      <c r="AY42" s="145"/>
      <c r="AZ42" s="145"/>
      <c r="BA42" s="145"/>
      <c r="BB42" s="145"/>
      <c r="BC42" s="145"/>
      <c r="BD42" s="145"/>
      <c r="BE42" s="145"/>
      <c r="BF42" s="145"/>
      <c r="BG42" s="145"/>
      <c r="BH42" s="89">
        <f t="shared" si="3"/>
        <v>66</v>
      </c>
    </row>
    <row r="43" spans="1:60" ht="15.75" thickBot="1">
      <c r="A43" s="74"/>
      <c r="B43" s="106"/>
      <c r="C43" s="76"/>
      <c r="D43" s="106"/>
      <c r="E43" s="106"/>
      <c r="F43" s="124" t="s">
        <v>12</v>
      </c>
      <c r="G43" s="144">
        <f>G42/2</f>
        <v>1</v>
      </c>
      <c r="H43" s="144">
        <f t="shared" ref="H43:U43" si="28">H42/2</f>
        <v>2</v>
      </c>
      <c r="I43" s="144">
        <f t="shared" si="28"/>
        <v>2</v>
      </c>
      <c r="J43" s="144">
        <f t="shared" si="28"/>
        <v>1</v>
      </c>
      <c r="K43" s="144">
        <f t="shared" si="28"/>
        <v>2</v>
      </c>
      <c r="L43" s="144">
        <f t="shared" si="28"/>
        <v>1</v>
      </c>
      <c r="M43" s="144">
        <f t="shared" si="28"/>
        <v>1</v>
      </c>
      <c r="N43" s="144">
        <f t="shared" si="28"/>
        <v>2</v>
      </c>
      <c r="O43" s="144">
        <f t="shared" si="28"/>
        <v>2</v>
      </c>
      <c r="P43" s="144">
        <f t="shared" si="28"/>
        <v>3</v>
      </c>
      <c r="Q43" s="144">
        <f t="shared" si="28"/>
        <v>2</v>
      </c>
      <c r="R43" s="144">
        <f t="shared" si="28"/>
        <v>2</v>
      </c>
      <c r="S43" s="144">
        <f t="shared" si="28"/>
        <v>3</v>
      </c>
      <c r="T43" s="144">
        <f t="shared" si="28"/>
        <v>3</v>
      </c>
      <c r="U43" s="144">
        <f t="shared" si="28"/>
        <v>3</v>
      </c>
      <c r="V43" s="1">
        <v>2</v>
      </c>
      <c r="W43" s="144">
        <v>1</v>
      </c>
      <c r="X43" s="135"/>
      <c r="Y43" s="145">
        <v>0</v>
      </c>
      <c r="Z43" s="145">
        <v>0</v>
      </c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36"/>
      <c r="AU43" s="136"/>
      <c r="AV43" s="147"/>
      <c r="AW43" s="147"/>
      <c r="AX43" s="147"/>
      <c r="AY43" s="145"/>
      <c r="AZ43" s="145"/>
      <c r="BA43" s="145"/>
      <c r="BB43" s="145"/>
      <c r="BC43" s="145"/>
      <c r="BD43" s="145"/>
      <c r="BE43" s="145"/>
      <c r="BF43" s="145"/>
      <c r="BG43" s="145"/>
      <c r="BH43" s="89">
        <f t="shared" si="3"/>
        <v>33</v>
      </c>
    </row>
    <row r="44" spans="1:60" ht="15.75" thickBot="1">
      <c r="A44" s="74"/>
      <c r="B44" s="154" t="s">
        <v>170</v>
      </c>
      <c r="C44" s="76"/>
      <c r="D44" s="154" t="s">
        <v>171</v>
      </c>
      <c r="E44" s="91" t="s">
        <v>172</v>
      </c>
      <c r="F44" s="124" t="s">
        <v>11</v>
      </c>
      <c r="G44" s="144"/>
      <c r="H44" s="144"/>
      <c r="I44" s="144"/>
      <c r="J44" s="144"/>
      <c r="K44" s="144"/>
      <c r="L44" s="144"/>
      <c r="M44" s="144"/>
      <c r="N44" s="144">
        <v>6</v>
      </c>
      <c r="O44" s="144">
        <v>4</v>
      </c>
      <c r="P44" s="144">
        <v>8</v>
      </c>
      <c r="Q44" s="144">
        <v>8</v>
      </c>
      <c r="R44" s="144">
        <v>2</v>
      </c>
      <c r="S44" s="144">
        <v>6</v>
      </c>
      <c r="T44" s="144">
        <v>6</v>
      </c>
      <c r="U44" s="144">
        <v>4</v>
      </c>
      <c r="V44" s="144">
        <v>6</v>
      </c>
      <c r="W44" s="135"/>
      <c r="X44" s="135"/>
      <c r="Y44" s="145">
        <v>0</v>
      </c>
      <c r="Z44" s="145">
        <v>0</v>
      </c>
      <c r="AA44" s="144">
        <v>6</v>
      </c>
      <c r="AB44" s="144">
        <v>4</v>
      </c>
      <c r="AC44" s="144">
        <v>4</v>
      </c>
      <c r="AD44" s="144">
        <v>8</v>
      </c>
      <c r="AE44" s="144">
        <v>6</v>
      </c>
      <c r="AF44" s="144">
        <v>6</v>
      </c>
      <c r="AG44" s="144">
        <v>8</v>
      </c>
      <c r="AH44" s="144">
        <v>2</v>
      </c>
      <c r="AI44" s="144">
        <v>2</v>
      </c>
      <c r="AJ44" s="144">
        <v>2</v>
      </c>
      <c r="AK44" s="144">
        <v>8</v>
      </c>
      <c r="AL44" s="144">
        <v>8</v>
      </c>
      <c r="AM44" s="144">
        <v>6</v>
      </c>
      <c r="AN44" s="144">
        <v>6</v>
      </c>
      <c r="AO44" s="144">
        <v>6</v>
      </c>
      <c r="AP44" s="144">
        <v>6</v>
      </c>
      <c r="AQ44" s="144">
        <v>6</v>
      </c>
      <c r="AR44" s="152">
        <v>6</v>
      </c>
      <c r="AS44" s="146">
        <v>4</v>
      </c>
      <c r="AT44" s="136"/>
      <c r="AU44" s="136"/>
      <c r="AV44" s="147"/>
      <c r="AW44" s="147"/>
      <c r="AX44" s="147"/>
      <c r="AY44" s="145"/>
      <c r="AZ44" s="145"/>
      <c r="BA44" s="145"/>
      <c r="BB44" s="145"/>
      <c r="BC44" s="145"/>
      <c r="BD44" s="145"/>
      <c r="BE44" s="145"/>
      <c r="BF44" s="145"/>
      <c r="BG44" s="145"/>
      <c r="BH44" s="89">
        <f t="shared" si="3"/>
        <v>154</v>
      </c>
    </row>
    <row r="45" spans="1:60" ht="15.75" thickBot="1">
      <c r="A45" s="74"/>
      <c r="B45" s="106"/>
      <c r="C45" s="76"/>
      <c r="D45" s="106"/>
      <c r="E45" s="155"/>
      <c r="F45" s="124" t="s">
        <v>12</v>
      </c>
      <c r="G45" s="144"/>
      <c r="H45" s="144"/>
      <c r="I45" s="144"/>
      <c r="J45" s="144"/>
      <c r="K45" s="144"/>
      <c r="L45" s="144"/>
      <c r="M45" s="144"/>
      <c r="N45" s="144">
        <f t="shared" ref="N45:V45" si="29">N44/2</f>
        <v>3</v>
      </c>
      <c r="O45" s="144">
        <f t="shared" si="29"/>
        <v>2</v>
      </c>
      <c r="P45" s="144">
        <f>P44/2</f>
        <v>4</v>
      </c>
      <c r="Q45" s="144">
        <f t="shared" si="29"/>
        <v>4</v>
      </c>
      <c r="R45" s="144">
        <f t="shared" si="29"/>
        <v>1</v>
      </c>
      <c r="S45" s="144">
        <f t="shared" si="29"/>
        <v>3</v>
      </c>
      <c r="T45" s="144">
        <f t="shared" si="29"/>
        <v>3</v>
      </c>
      <c r="U45" s="144">
        <f t="shared" si="29"/>
        <v>2</v>
      </c>
      <c r="V45" s="144">
        <f t="shared" si="29"/>
        <v>3</v>
      </c>
      <c r="W45" s="135"/>
      <c r="X45" s="135"/>
      <c r="Y45" s="145">
        <v>0</v>
      </c>
      <c r="Z45" s="145">
        <v>0</v>
      </c>
      <c r="AA45" s="144">
        <f t="shared" ref="AA45:AS45" si="30">AA44/2</f>
        <v>3</v>
      </c>
      <c r="AB45" s="144">
        <f t="shared" si="30"/>
        <v>2</v>
      </c>
      <c r="AC45" s="144">
        <f t="shared" si="30"/>
        <v>2</v>
      </c>
      <c r="AD45" s="144">
        <f t="shared" si="30"/>
        <v>4</v>
      </c>
      <c r="AE45" s="144">
        <f t="shared" si="30"/>
        <v>3</v>
      </c>
      <c r="AF45" s="144">
        <f t="shared" si="30"/>
        <v>3</v>
      </c>
      <c r="AG45" s="144">
        <f t="shared" si="30"/>
        <v>4</v>
      </c>
      <c r="AH45" s="144">
        <f t="shared" si="30"/>
        <v>1</v>
      </c>
      <c r="AI45" s="144">
        <f t="shared" si="30"/>
        <v>1</v>
      </c>
      <c r="AJ45" s="144">
        <f t="shared" si="30"/>
        <v>1</v>
      </c>
      <c r="AK45" s="144">
        <f t="shared" si="30"/>
        <v>4</v>
      </c>
      <c r="AL45" s="144">
        <f t="shared" si="30"/>
        <v>4</v>
      </c>
      <c r="AM45" s="144">
        <f t="shared" si="30"/>
        <v>3</v>
      </c>
      <c r="AN45" s="144">
        <f t="shared" si="30"/>
        <v>3</v>
      </c>
      <c r="AO45" s="144">
        <f t="shared" si="30"/>
        <v>3</v>
      </c>
      <c r="AP45" s="144">
        <f t="shared" si="30"/>
        <v>3</v>
      </c>
      <c r="AQ45" s="144">
        <f t="shared" si="30"/>
        <v>3</v>
      </c>
      <c r="AR45" s="144">
        <f t="shared" si="30"/>
        <v>3</v>
      </c>
      <c r="AS45" s="144">
        <f t="shared" si="30"/>
        <v>2</v>
      </c>
      <c r="AT45" s="136"/>
      <c r="AU45" s="136"/>
      <c r="AV45" s="147"/>
      <c r="AW45" s="147"/>
      <c r="AX45" s="147"/>
      <c r="AY45" s="145"/>
      <c r="AZ45" s="145"/>
      <c r="BA45" s="145"/>
      <c r="BB45" s="145"/>
      <c r="BC45" s="145"/>
      <c r="BD45" s="145"/>
      <c r="BE45" s="145"/>
      <c r="BF45" s="145"/>
      <c r="BG45" s="145"/>
      <c r="BH45" s="89">
        <f t="shared" si="3"/>
        <v>77</v>
      </c>
    </row>
    <row r="46" spans="1:60" ht="15.75" thickBot="1">
      <c r="A46" s="74"/>
      <c r="B46" s="91" t="s">
        <v>173</v>
      </c>
      <c r="C46" s="76"/>
      <c r="D46" s="91" t="s">
        <v>174</v>
      </c>
      <c r="E46" s="91" t="s">
        <v>175</v>
      </c>
      <c r="F46" s="124" t="s">
        <v>11</v>
      </c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35"/>
      <c r="X46" s="135"/>
      <c r="Y46" s="145"/>
      <c r="Z46" s="145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36"/>
      <c r="AU46" s="136"/>
      <c r="AV46" s="147"/>
      <c r="AW46" s="147"/>
      <c r="AX46" s="147"/>
      <c r="AY46" s="145"/>
      <c r="AZ46" s="145"/>
      <c r="BA46" s="145"/>
      <c r="BB46" s="145"/>
      <c r="BC46" s="145"/>
      <c r="BD46" s="145"/>
      <c r="BE46" s="145"/>
      <c r="BF46" s="145"/>
      <c r="BG46" s="145"/>
      <c r="BH46" s="89">
        <f t="shared" si="3"/>
        <v>0</v>
      </c>
    </row>
    <row r="47" spans="1:60" ht="15.75" thickBot="1">
      <c r="A47" s="74"/>
      <c r="B47" s="106"/>
      <c r="C47" s="76"/>
      <c r="D47" s="106"/>
      <c r="E47" s="106"/>
      <c r="F47" s="124" t="s">
        <v>12</v>
      </c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35"/>
      <c r="X47" s="135"/>
      <c r="Y47" s="145"/>
      <c r="Z47" s="145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36"/>
      <c r="AU47" s="136"/>
      <c r="AV47" s="147"/>
      <c r="AW47" s="147"/>
      <c r="AX47" s="147"/>
      <c r="AY47" s="145"/>
      <c r="AZ47" s="145"/>
      <c r="BA47" s="145"/>
      <c r="BB47" s="145"/>
      <c r="BC47" s="145"/>
      <c r="BD47" s="145"/>
      <c r="BE47" s="145"/>
      <c r="BF47" s="145"/>
      <c r="BG47" s="145"/>
      <c r="BH47" s="89">
        <f t="shared" si="3"/>
        <v>0</v>
      </c>
    </row>
    <row r="48" spans="1:60" ht="15.75" thickBot="1">
      <c r="A48" s="74"/>
      <c r="B48" s="91" t="s">
        <v>176</v>
      </c>
      <c r="C48" s="76"/>
      <c r="D48" s="91" t="s">
        <v>177</v>
      </c>
      <c r="E48" s="91" t="s">
        <v>178</v>
      </c>
      <c r="F48" s="124" t="s">
        <v>11</v>
      </c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35"/>
      <c r="X48" s="135"/>
      <c r="Y48" s="145"/>
      <c r="Z48" s="145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36"/>
      <c r="AU48" s="136"/>
      <c r="AV48" s="147"/>
      <c r="AW48" s="147"/>
      <c r="AX48" s="147"/>
      <c r="AY48" s="145"/>
      <c r="AZ48" s="145"/>
      <c r="BA48" s="145"/>
      <c r="BB48" s="145"/>
      <c r="BC48" s="145"/>
      <c r="BD48" s="145"/>
      <c r="BE48" s="145"/>
      <c r="BF48" s="145"/>
      <c r="BG48" s="145"/>
      <c r="BH48" s="89">
        <f t="shared" si="3"/>
        <v>0</v>
      </c>
    </row>
    <row r="49" spans="1:60" ht="15.75" thickBot="1">
      <c r="A49" s="74"/>
      <c r="B49" s="106"/>
      <c r="C49" s="76"/>
      <c r="D49" s="106"/>
      <c r="E49" s="106"/>
      <c r="F49" s="124" t="s">
        <v>12</v>
      </c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35"/>
      <c r="X49" s="135"/>
      <c r="Y49" s="145"/>
      <c r="Z49" s="145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36"/>
      <c r="AU49" s="136"/>
      <c r="AV49" s="147"/>
      <c r="AW49" s="147"/>
      <c r="AX49" s="147"/>
      <c r="AY49" s="145"/>
      <c r="AZ49" s="145"/>
      <c r="BA49" s="145"/>
      <c r="BB49" s="145"/>
      <c r="BC49" s="145"/>
      <c r="BD49" s="145"/>
      <c r="BE49" s="145"/>
      <c r="BF49" s="145"/>
      <c r="BG49" s="145"/>
      <c r="BH49" s="89">
        <f t="shared" si="3"/>
        <v>0</v>
      </c>
    </row>
    <row r="50" spans="1:60" ht="15.75" thickBot="1">
      <c r="A50" s="74"/>
      <c r="B50" s="154" t="s">
        <v>179</v>
      </c>
      <c r="C50" s="76"/>
      <c r="D50" s="154" t="s">
        <v>180</v>
      </c>
      <c r="E50" s="154" t="s">
        <v>181</v>
      </c>
      <c r="F50" s="124" t="s">
        <v>11</v>
      </c>
      <c r="G50" s="144">
        <v>8</v>
      </c>
      <c r="H50" s="144">
        <v>8</v>
      </c>
      <c r="I50" s="144">
        <v>6</v>
      </c>
      <c r="J50" s="144">
        <v>8</v>
      </c>
      <c r="K50" s="144">
        <v>6</v>
      </c>
      <c r="L50" s="144">
        <v>8</v>
      </c>
      <c r="M50" s="144">
        <v>10</v>
      </c>
      <c r="N50" s="144">
        <v>4</v>
      </c>
      <c r="O50" s="144">
        <v>6</v>
      </c>
      <c r="P50" s="144"/>
      <c r="Q50" s="144"/>
      <c r="R50" s="144"/>
      <c r="S50" s="144"/>
      <c r="T50" s="144"/>
      <c r="U50" s="144"/>
      <c r="V50" s="144"/>
      <c r="W50" s="135"/>
      <c r="X50" s="135"/>
      <c r="Y50" s="145"/>
      <c r="Z50" s="145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36"/>
      <c r="AU50" s="136"/>
      <c r="AV50" s="147"/>
      <c r="AW50" s="147"/>
      <c r="AX50" s="147"/>
      <c r="AY50" s="145"/>
      <c r="AZ50" s="145"/>
      <c r="BA50" s="145"/>
      <c r="BB50" s="145"/>
      <c r="BC50" s="145"/>
      <c r="BD50" s="145"/>
      <c r="BE50" s="145"/>
      <c r="BF50" s="145"/>
      <c r="BG50" s="145"/>
      <c r="BH50" s="89">
        <f t="shared" si="3"/>
        <v>64</v>
      </c>
    </row>
    <row r="51" spans="1:60" ht="15.75" thickBot="1">
      <c r="A51" s="74"/>
      <c r="B51" s="106"/>
      <c r="C51" s="76"/>
      <c r="D51" s="106"/>
      <c r="E51" s="106"/>
      <c r="F51" s="124" t="s">
        <v>12</v>
      </c>
      <c r="G51" s="144">
        <f>G50/2</f>
        <v>4</v>
      </c>
      <c r="H51" s="144">
        <f t="shared" ref="H51:O51" si="31">H50/2</f>
        <v>4</v>
      </c>
      <c r="I51" s="144">
        <f t="shared" si="31"/>
        <v>3</v>
      </c>
      <c r="J51" s="144">
        <f t="shared" si="31"/>
        <v>4</v>
      </c>
      <c r="K51" s="144">
        <f t="shared" si="31"/>
        <v>3</v>
      </c>
      <c r="L51" s="144">
        <f t="shared" si="31"/>
        <v>4</v>
      </c>
      <c r="M51" s="144">
        <f t="shared" si="31"/>
        <v>5</v>
      </c>
      <c r="N51" s="144">
        <f t="shared" si="31"/>
        <v>2</v>
      </c>
      <c r="O51" s="144">
        <f t="shared" si="31"/>
        <v>3</v>
      </c>
      <c r="P51" s="144"/>
      <c r="Q51" s="144"/>
      <c r="R51" s="144"/>
      <c r="S51" s="144"/>
      <c r="T51" s="144"/>
      <c r="U51" s="144"/>
      <c r="V51" s="144"/>
      <c r="W51" s="135"/>
      <c r="X51" s="135"/>
      <c r="Y51" s="145"/>
      <c r="Z51" s="145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36"/>
      <c r="AU51" s="136"/>
      <c r="AV51" s="147"/>
      <c r="AW51" s="147"/>
      <c r="AX51" s="147"/>
      <c r="AY51" s="145"/>
      <c r="AZ51" s="145"/>
      <c r="BA51" s="145"/>
      <c r="BB51" s="145"/>
      <c r="BC51" s="145"/>
      <c r="BD51" s="145"/>
      <c r="BE51" s="145"/>
      <c r="BF51" s="145"/>
      <c r="BG51" s="145"/>
      <c r="BH51" s="89">
        <f t="shared" si="3"/>
        <v>32</v>
      </c>
    </row>
    <row r="52" spans="1:60" ht="15.75" thickBot="1">
      <c r="A52" s="74"/>
      <c r="B52" s="91" t="s">
        <v>182</v>
      </c>
      <c r="C52" s="76"/>
      <c r="D52" s="91" t="s">
        <v>183</v>
      </c>
      <c r="E52" s="91" t="s">
        <v>184</v>
      </c>
      <c r="F52" s="124" t="s">
        <v>11</v>
      </c>
      <c r="G52" s="144">
        <v>2</v>
      </c>
      <c r="H52" s="144">
        <v>2</v>
      </c>
      <c r="I52" s="144">
        <v>2</v>
      </c>
      <c r="J52" s="144">
        <v>2</v>
      </c>
      <c r="K52" s="144">
        <v>2</v>
      </c>
      <c r="L52" s="144">
        <v>2</v>
      </c>
      <c r="M52" s="144">
        <v>2</v>
      </c>
      <c r="N52" s="144">
        <v>2</v>
      </c>
      <c r="O52" s="144">
        <v>2</v>
      </c>
      <c r="P52" s="144">
        <v>2</v>
      </c>
      <c r="Q52" s="144">
        <v>2</v>
      </c>
      <c r="R52" s="144">
        <v>2</v>
      </c>
      <c r="S52" s="144">
        <v>2</v>
      </c>
      <c r="T52" s="144">
        <v>2</v>
      </c>
      <c r="U52" s="144">
        <v>2</v>
      </c>
      <c r="V52" s="144">
        <v>2</v>
      </c>
      <c r="W52" s="135"/>
      <c r="X52" s="135"/>
      <c r="Y52" s="145"/>
      <c r="Z52" s="145"/>
      <c r="AA52" s="144">
        <v>2</v>
      </c>
      <c r="AB52" s="144">
        <v>2</v>
      </c>
      <c r="AC52" s="144">
        <v>2</v>
      </c>
      <c r="AD52" s="144">
        <v>2</v>
      </c>
      <c r="AE52" s="144">
        <v>2</v>
      </c>
      <c r="AF52" s="144">
        <v>2</v>
      </c>
      <c r="AG52" s="144">
        <v>2</v>
      </c>
      <c r="AH52" s="144">
        <v>2</v>
      </c>
      <c r="AI52" s="144">
        <v>2</v>
      </c>
      <c r="AJ52" s="144">
        <v>2</v>
      </c>
      <c r="AK52" s="144">
        <v>2</v>
      </c>
      <c r="AL52" s="144">
        <v>2</v>
      </c>
      <c r="AM52" s="144">
        <v>2</v>
      </c>
      <c r="AN52" s="144">
        <v>2</v>
      </c>
      <c r="AO52" s="144">
        <v>2</v>
      </c>
      <c r="AP52" s="144">
        <v>2</v>
      </c>
      <c r="AQ52" s="144"/>
      <c r="AR52" s="144">
        <v>2</v>
      </c>
      <c r="AS52" s="144">
        <v>2</v>
      </c>
      <c r="AT52" s="136"/>
      <c r="AU52" s="136"/>
      <c r="AV52" s="147"/>
      <c r="AW52" s="147"/>
      <c r="AX52" s="147"/>
      <c r="AY52" s="145"/>
      <c r="AZ52" s="145"/>
      <c r="BA52" s="145"/>
      <c r="BB52" s="145"/>
      <c r="BC52" s="145"/>
      <c r="BD52" s="145"/>
      <c r="BE52" s="145"/>
      <c r="BF52" s="145"/>
      <c r="BG52" s="145"/>
      <c r="BH52" s="89">
        <f t="shared" si="3"/>
        <v>68</v>
      </c>
    </row>
    <row r="53" spans="1:60" ht="15.75" thickBot="1">
      <c r="A53" s="74"/>
      <c r="B53" s="106"/>
      <c r="C53" s="76"/>
      <c r="D53" s="106"/>
      <c r="E53" s="106"/>
      <c r="F53" s="124" t="s">
        <v>12</v>
      </c>
      <c r="G53" s="144">
        <f t="shared" ref="G53:V53" si="32">G52/2</f>
        <v>1</v>
      </c>
      <c r="H53" s="144">
        <f t="shared" si="32"/>
        <v>1</v>
      </c>
      <c r="I53" s="144">
        <f t="shared" si="32"/>
        <v>1</v>
      </c>
      <c r="J53" s="144">
        <f t="shared" si="32"/>
        <v>1</v>
      </c>
      <c r="K53" s="144">
        <f t="shared" si="32"/>
        <v>1</v>
      </c>
      <c r="L53" s="144">
        <f t="shared" si="32"/>
        <v>1</v>
      </c>
      <c r="M53" s="144">
        <f t="shared" si="32"/>
        <v>1</v>
      </c>
      <c r="N53" s="144">
        <f t="shared" si="32"/>
        <v>1</v>
      </c>
      <c r="O53" s="144">
        <f t="shared" si="32"/>
        <v>1</v>
      </c>
      <c r="P53" s="144">
        <f t="shared" si="32"/>
        <v>1</v>
      </c>
      <c r="Q53" s="144">
        <f t="shared" si="32"/>
        <v>1</v>
      </c>
      <c r="R53" s="144">
        <f t="shared" si="32"/>
        <v>1</v>
      </c>
      <c r="S53" s="144">
        <f t="shared" si="32"/>
        <v>1</v>
      </c>
      <c r="T53" s="144">
        <f t="shared" si="32"/>
        <v>1</v>
      </c>
      <c r="U53" s="144">
        <f t="shared" si="32"/>
        <v>1</v>
      </c>
      <c r="V53" s="144">
        <f t="shared" si="32"/>
        <v>1</v>
      </c>
      <c r="W53" s="135"/>
      <c r="X53" s="135"/>
      <c r="Y53" s="145"/>
      <c r="Z53" s="145"/>
      <c r="AA53" s="144">
        <f t="shared" ref="AA53:AS53" si="33">AA52/2</f>
        <v>1</v>
      </c>
      <c r="AB53" s="144">
        <f t="shared" si="33"/>
        <v>1</v>
      </c>
      <c r="AC53" s="144">
        <f t="shared" si="33"/>
        <v>1</v>
      </c>
      <c r="AD53" s="144">
        <f t="shared" si="33"/>
        <v>1</v>
      </c>
      <c r="AE53" s="144">
        <f t="shared" si="33"/>
        <v>1</v>
      </c>
      <c r="AF53" s="144">
        <f t="shared" si="33"/>
        <v>1</v>
      </c>
      <c r="AG53" s="144">
        <f t="shared" si="33"/>
        <v>1</v>
      </c>
      <c r="AH53" s="144">
        <f t="shared" si="33"/>
        <v>1</v>
      </c>
      <c r="AI53" s="144">
        <f t="shared" si="33"/>
        <v>1</v>
      </c>
      <c r="AJ53" s="144">
        <f t="shared" si="33"/>
        <v>1</v>
      </c>
      <c r="AK53" s="144">
        <f t="shared" si="33"/>
        <v>1</v>
      </c>
      <c r="AL53" s="144">
        <f t="shared" si="33"/>
        <v>1</v>
      </c>
      <c r="AM53" s="144">
        <f t="shared" si="33"/>
        <v>1</v>
      </c>
      <c r="AN53" s="144">
        <f t="shared" si="33"/>
        <v>1</v>
      </c>
      <c r="AO53" s="144">
        <f t="shared" si="33"/>
        <v>1</v>
      </c>
      <c r="AP53" s="144">
        <f t="shared" si="33"/>
        <v>1</v>
      </c>
      <c r="AQ53" s="144">
        <f t="shared" si="33"/>
        <v>0</v>
      </c>
      <c r="AR53" s="144">
        <f t="shared" si="33"/>
        <v>1</v>
      </c>
      <c r="AS53" s="144">
        <f t="shared" si="33"/>
        <v>1</v>
      </c>
      <c r="AT53" s="136"/>
      <c r="AU53" s="136"/>
      <c r="AV53" s="147"/>
      <c r="AW53" s="147"/>
      <c r="AX53" s="147"/>
      <c r="AY53" s="145"/>
      <c r="AZ53" s="145"/>
      <c r="BA53" s="145"/>
      <c r="BB53" s="145"/>
      <c r="BC53" s="145"/>
      <c r="BD53" s="145"/>
      <c r="BE53" s="145"/>
      <c r="BF53" s="145"/>
      <c r="BG53" s="145"/>
      <c r="BH53" s="89">
        <f t="shared" si="3"/>
        <v>34</v>
      </c>
    </row>
    <row r="54" spans="1:60" ht="15.75" thickBot="1">
      <c r="A54" s="74"/>
      <c r="B54" s="91" t="s">
        <v>185</v>
      </c>
      <c r="C54" s="76"/>
      <c r="D54" s="91" t="s">
        <v>186</v>
      </c>
      <c r="E54" s="154" t="s">
        <v>187</v>
      </c>
      <c r="F54" s="124" t="s">
        <v>11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35"/>
      <c r="X54" s="135"/>
      <c r="Y54" s="145"/>
      <c r="Z54" s="145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56"/>
      <c r="AT54" s="136"/>
      <c r="AU54" s="136"/>
      <c r="AV54" s="147"/>
      <c r="AW54" s="147"/>
      <c r="AX54" s="147"/>
      <c r="AY54" s="145"/>
      <c r="AZ54" s="145"/>
      <c r="BA54" s="145"/>
      <c r="BB54" s="145"/>
      <c r="BC54" s="145"/>
      <c r="BD54" s="145"/>
      <c r="BE54" s="145"/>
      <c r="BF54" s="145"/>
      <c r="BG54" s="145"/>
      <c r="BH54" s="89">
        <f t="shared" si="3"/>
        <v>0</v>
      </c>
    </row>
    <row r="55" spans="1:60" ht="15.75" thickBot="1">
      <c r="A55" s="74"/>
      <c r="B55" s="106"/>
      <c r="C55" s="76"/>
      <c r="D55" s="106"/>
      <c r="E55" s="106"/>
      <c r="F55" s="124" t="s">
        <v>12</v>
      </c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35"/>
      <c r="X55" s="135"/>
      <c r="Y55" s="145"/>
      <c r="Z55" s="145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57"/>
      <c r="AT55" s="136"/>
      <c r="AU55" s="136"/>
      <c r="AV55" s="147"/>
      <c r="AW55" s="147"/>
      <c r="AX55" s="147"/>
      <c r="AY55" s="145"/>
      <c r="AZ55" s="145"/>
      <c r="BA55" s="145"/>
      <c r="BB55" s="145"/>
      <c r="BC55" s="145"/>
      <c r="BD55" s="145"/>
      <c r="BE55" s="145"/>
      <c r="BF55" s="145"/>
      <c r="BG55" s="145"/>
      <c r="BH55" s="89">
        <f t="shared" si="3"/>
        <v>0</v>
      </c>
    </row>
    <row r="56" spans="1:60" ht="15.75" thickBot="1">
      <c r="A56" s="74"/>
      <c r="B56" s="154" t="s">
        <v>188</v>
      </c>
      <c r="C56" s="76"/>
      <c r="D56" s="154" t="s">
        <v>189</v>
      </c>
      <c r="E56" s="158" t="s">
        <v>190</v>
      </c>
      <c r="F56" s="124" t="s">
        <v>11</v>
      </c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35"/>
      <c r="X56" s="135"/>
      <c r="Y56" s="145"/>
      <c r="Z56" s="145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36"/>
      <c r="AU56" s="136"/>
      <c r="AV56" s="147"/>
      <c r="AW56" s="147"/>
      <c r="AX56" s="147"/>
      <c r="AY56" s="145"/>
      <c r="AZ56" s="145"/>
      <c r="BA56" s="145"/>
      <c r="BB56" s="145"/>
      <c r="BC56" s="145"/>
      <c r="BD56" s="145"/>
      <c r="BE56" s="145"/>
      <c r="BF56" s="145"/>
      <c r="BG56" s="145"/>
      <c r="BH56" s="89">
        <f t="shared" si="3"/>
        <v>0</v>
      </c>
    </row>
    <row r="57" spans="1:60" ht="15.75" thickBot="1">
      <c r="A57" s="74"/>
      <c r="B57" s="106"/>
      <c r="C57" s="76"/>
      <c r="D57" s="106"/>
      <c r="E57" s="159"/>
      <c r="F57" s="124" t="s">
        <v>12</v>
      </c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35"/>
      <c r="X57" s="135"/>
      <c r="Y57" s="145"/>
      <c r="Z57" s="145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36"/>
      <c r="AU57" s="122"/>
      <c r="AV57" s="147"/>
      <c r="AW57" s="147"/>
      <c r="AX57" s="147"/>
      <c r="AY57" s="145"/>
      <c r="AZ57" s="145"/>
      <c r="BA57" s="145"/>
      <c r="BB57" s="145"/>
      <c r="BC57" s="145"/>
      <c r="BD57" s="145"/>
      <c r="BE57" s="145"/>
      <c r="BF57" s="145"/>
      <c r="BG57" s="145"/>
      <c r="BH57" s="89">
        <f t="shared" si="3"/>
        <v>0</v>
      </c>
    </row>
    <row r="58" spans="1:60" ht="18" customHeight="1" thickBot="1">
      <c r="A58" s="74"/>
      <c r="B58" s="160" t="s">
        <v>191</v>
      </c>
      <c r="C58" s="76"/>
      <c r="D58" s="160" t="s">
        <v>192</v>
      </c>
      <c r="E58" s="91" t="s">
        <v>193</v>
      </c>
      <c r="F58" s="124" t="s">
        <v>11</v>
      </c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35"/>
      <c r="X58" s="135"/>
      <c r="Y58" s="145"/>
      <c r="Z58" s="145"/>
      <c r="AA58" s="161"/>
      <c r="AB58" s="161"/>
      <c r="AC58" s="161"/>
      <c r="AD58" s="156"/>
      <c r="AE58" s="162"/>
      <c r="AF58" s="161"/>
      <c r="AG58" s="161"/>
      <c r="AH58" s="161"/>
      <c r="AI58" s="156"/>
      <c r="AJ58" s="162"/>
      <c r="AK58" s="161"/>
      <c r="AL58" s="161"/>
      <c r="AM58" s="161"/>
      <c r="AN58" s="161"/>
      <c r="AO58" s="161"/>
      <c r="AP58" s="161"/>
      <c r="AQ58" s="161"/>
      <c r="AR58" s="156"/>
      <c r="AS58" s="162"/>
      <c r="AT58" s="163"/>
      <c r="AU58" s="122"/>
      <c r="AV58" s="147"/>
      <c r="AW58" s="147"/>
      <c r="AX58" s="147"/>
      <c r="AY58" s="145"/>
      <c r="AZ58" s="145"/>
      <c r="BA58" s="145"/>
      <c r="BB58" s="145"/>
      <c r="BC58" s="145"/>
      <c r="BD58" s="145"/>
      <c r="BE58" s="145"/>
      <c r="BF58" s="145"/>
      <c r="BG58" s="145"/>
      <c r="BH58" s="89">
        <f t="shared" si="3"/>
        <v>0</v>
      </c>
    </row>
    <row r="59" spans="1:60" ht="15" customHeight="1" thickBot="1">
      <c r="A59" s="74"/>
      <c r="B59" s="159"/>
      <c r="C59" s="76"/>
      <c r="D59" s="159"/>
      <c r="E59" s="106"/>
      <c r="F59" s="124" t="s">
        <v>12</v>
      </c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35"/>
      <c r="X59" s="135"/>
      <c r="Y59" s="145"/>
      <c r="Z59" s="145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36"/>
      <c r="AU59" s="136"/>
      <c r="AV59" s="147"/>
      <c r="AW59" s="147"/>
      <c r="AX59" s="147"/>
      <c r="AY59" s="145"/>
      <c r="AZ59" s="145"/>
      <c r="BA59" s="145"/>
      <c r="BB59" s="145"/>
      <c r="BC59" s="145"/>
      <c r="BD59" s="145"/>
      <c r="BE59" s="145"/>
      <c r="BF59" s="145"/>
      <c r="BG59" s="145"/>
      <c r="BH59" s="89">
        <f t="shared" si="3"/>
        <v>0</v>
      </c>
    </row>
    <row r="60" spans="1:60" ht="15.75" thickBot="1">
      <c r="A60" s="74"/>
      <c r="B60" s="139" t="s">
        <v>194</v>
      </c>
      <c r="C60" s="76"/>
      <c r="D60" s="139" t="s">
        <v>194</v>
      </c>
      <c r="E60" s="139" t="s">
        <v>195</v>
      </c>
      <c r="F60" s="141" t="s">
        <v>11</v>
      </c>
      <c r="G60" s="142">
        <f>G62+G70+G78+G88</f>
        <v>0</v>
      </c>
      <c r="H60" s="142">
        <f t="shared" ref="H60:BH61" si="34">H62+H70+H78+H88</f>
        <v>0</v>
      </c>
      <c r="I60" s="142">
        <f t="shared" si="34"/>
        <v>0</v>
      </c>
      <c r="J60" s="142">
        <f t="shared" si="34"/>
        <v>0</v>
      </c>
      <c r="K60" s="142">
        <f t="shared" si="34"/>
        <v>0</v>
      </c>
      <c r="L60" s="142">
        <f t="shared" si="34"/>
        <v>0</v>
      </c>
      <c r="M60" s="142">
        <f t="shared" si="34"/>
        <v>0</v>
      </c>
      <c r="N60" s="142">
        <f t="shared" si="34"/>
        <v>0</v>
      </c>
      <c r="O60" s="142">
        <f t="shared" si="34"/>
        <v>0</v>
      </c>
      <c r="P60" s="142">
        <f t="shared" si="34"/>
        <v>0</v>
      </c>
      <c r="Q60" s="142">
        <f t="shared" si="34"/>
        <v>0</v>
      </c>
      <c r="R60" s="142">
        <f t="shared" si="34"/>
        <v>0</v>
      </c>
      <c r="S60" s="142">
        <f t="shared" si="34"/>
        <v>0</v>
      </c>
      <c r="T60" s="142">
        <f t="shared" si="34"/>
        <v>0</v>
      </c>
      <c r="U60" s="142">
        <f t="shared" si="34"/>
        <v>0</v>
      </c>
      <c r="V60" s="142">
        <f t="shared" si="34"/>
        <v>0</v>
      </c>
      <c r="W60" s="135">
        <f t="shared" si="34"/>
        <v>0</v>
      </c>
      <c r="X60" s="135"/>
      <c r="Y60" s="142">
        <f t="shared" si="34"/>
        <v>0</v>
      </c>
      <c r="Z60" s="142">
        <f t="shared" si="34"/>
        <v>0</v>
      </c>
      <c r="AA60" s="142">
        <f t="shared" si="34"/>
        <v>0</v>
      </c>
      <c r="AB60" s="142">
        <f t="shared" si="34"/>
        <v>0</v>
      </c>
      <c r="AC60" s="142">
        <f t="shared" si="34"/>
        <v>0</v>
      </c>
      <c r="AD60" s="142">
        <f t="shared" si="34"/>
        <v>0</v>
      </c>
      <c r="AE60" s="142">
        <f t="shared" si="34"/>
        <v>0</v>
      </c>
      <c r="AF60" s="142">
        <f t="shared" si="34"/>
        <v>0</v>
      </c>
      <c r="AG60" s="142">
        <f t="shared" si="34"/>
        <v>0</v>
      </c>
      <c r="AH60" s="142">
        <f t="shared" si="34"/>
        <v>0</v>
      </c>
      <c r="AI60" s="142">
        <f t="shared" si="34"/>
        <v>0</v>
      </c>
      <c r="AJ60" s="142">
        <f t="shared" si="34"/>
        <v>0</v>
      </c>
      <c r="AK60" s="142">
        <f t="shared" si="34"/>
        <v>0</v>
      </c>
      <c r="AL60" s="142">
        <f t="shared" si="34"/>
        <v>4</v>
      </c>
      <c r="AM60" s="142">
        <f t="shared" si="34"/>
        <v>4</v>
      </c>
      <c r="AN60" s="142">
        <f t="shared" si="34"/>
        <v>4</v>
      </c>
      <c r="AO60" s="142">
        <f t="shared" si="34"/>
        <v>2</v>
      </c>
      <c r="AP60" s="142">
        <f t="shared" si="34"/>
        <v>6</v>
      </c>
      <c r="AQ60" s="142">
        <f t="shared" si="34"/>
        <v>2</v>
      </c>
      <c r="AR60" s="142">
        <f t="shared" si="34"/>
        <v>6</v>
      </c>
      <c r="AS60" s="142">
        <f t="shared" si="34"/>
        <v>6</v>
      </c>
      <c r="AT60" s="136">
        <f t="shared" si="34"/>
        <v>34</v>
      </c>
      <c r="AU60" s="136">
        <f t="shared" si="34"/>
        <v>36</v>
      </c>
      <c r="AV60" s="142">
        <f t="shared" si="34"/>
        <v>36</v>
      </c>
      <c r="AW60" s="142">
        <f t="shared" si="34"/>
        <v>36</v>
      </c>
      <c r="AX60" s="142">
        <f t="shared" si="34"/>
        <v>36</v>
      </c>
      <c r="AY60" s="142">
        <v>0</v>
      </c>
      <c r="AZ60" s="142">
        <f t="shared" si="34"/>
        <v>0</v>
      </c>
      <c r="BA60" s="142">
        <f t="shared" si="34"/>
        <v>0</v>
      </c>
      <c r="BB60" s="142">
        <f t="shared" si="34"/>
        <v>0</v>
      </c>
      <c r="BC60" s="142">
        <f t="shared" si="34"/>
        <v>0</v>
      </c>
      <c r="BD60" s="142">
        <f t="shared" si="34"/>
        <v>0</v>
      </c>
      <c r="BE60" s="142">
        <f t="shared" si="34"/>
        <v>0</v>
      </c>
      <c r="BF60" s="142">
        <f t="shared" si="34"/>
        <v>0</v>
      </c>
      <c r="BG60" s="142">
        <f t="shared" si="34"/>
        <v>0</v>
      </c>
      <c r="BH60" s="142">
        <f t="shared" si="34"/>
        <v>212</v>
      </c>
    </row>
    <row r="61" spans="1:60" ht="15.75" thickBot="1">
      <c r="A61" s="74"/>
      <c r="B61" s="143"/>
      <c r="C61" s="76"/>
      <c r="D61" s="143"/>
      <c r="E61" s="143"/>
      <c r="F61" s="141" t="s">
        <v>12</v>
      </c>
      <c r="G61" s="142">
        <f>G63+G71+G79+G89</f>
        <v>0</v>
      </c>
      <c r="H61" s="142">
        <f t="shared" si="34"/>
        <v>0</v>
      </c>
      <c r="I61" s="142">
        <f t="shared" si="34"/>
        <v>0</v>
      </c>
      <c r="J61" s="142">
        <f t="shared" si="34"/>
        <v>0</v>
      </c>
      <c r="K61" s="142">
        <f t="shared" si="34"/>
        <v>0</v>
      </c>
      <c r="L61" s="142">
        <f t="shared" si="34"/>
        <v>0</v>
      </c>
      <c r="M61" s="142">
        <f t="shared" si="34"/>
        <v>0</v>
      </c>
      <c r="N61" s="142">
        <f t="shared" si="34"/>
        <v>0</v>
      </c>
      <c r="O61" s="142">
        <f t="shared" si="34"/>
        <v>0</v>
      </c>
      <c r="P61" s="142">
        <f t="shared" si="34"/>
        <v>0</v>
      </c>
      <c r="Q61" s="142">
        <f t="shared" si="34"/>
        <v>0</v>
      </c>
      <c r="R61" s="142">
        <f t="shared" si="34"/>
        <v>0</v>
      </c>
      <c r="S61" s="142">
        <f t="shared" si="34"/>
        <v>0</v>
      </c>
      <c r="T61" s="142">
        <f t="shared" si="34"/>
        <v>0</v>
      </c>
      <c r="U61" s="142">
        <f t="shared" si="34"/>
        <v>0</v>
      </c>
      <c r="V61" s="142">
        <f t="shared" si="34"/>
        <v>0</v>
      </c>
      <c r="W61" s="135">
        <f t="shared" si="34"/>
        <v>0</v>
      </c>
      <c r="X61" s="135"/>
      <c r="Y61" s="142">
        <f t="shared" si="34"/>
        <v>0</v>
      </c>
      <c r="Z61" s="142">
        <f t="shared" si="34"/>
        <v>0</v>
      </c>
      <c r="AA61" s="142">
        <f t="shared" si="34"/>
        <v>0</v>
      </c>
      <c r="AB61" s="142">
        <f t="shared" si="34"/>
        <v>0</v>
      </c>
      <c r="AC61" s="142">
        <f t="shared" si="34"/>
        <v>0</v>
      </c>
      <c r="AD61" s="142">
        <f t="shared" si="34"/>
        <v>0</v>
      </c>
      <c r="AE61" s="142">
        <f t="shared" si="34"/>
        <v>0</v>
      </c>
      <c r="AF61" s="142">
        <f t="shared" si="34"/>
        <v>0</v>
      </c>
      <c r="AG61" s="142">
        <f t="shared" si="34"/>
        <v>0</v>
      </c>
      <c r="AH61" s="142">
        <f t="shared" si="34"/>
        <v>0</v>
      </c>
      <c r="AI61" s="142">
        <f t="shared" si="34"/>
        <v>0</v>
      </c>
      <c r="AJ61" s="142">
        <f t="shared" si="34"/>
        <v>0</v>
      </c>
      <c r="AK61" s="142">
        <f t="shared" si="34"/>
        <v>0</v>
      </c>
      <c r="AL61" s="142">
        <f t="shared" si="34"/>
        <v>2</v>
      </c>
      <c r="AM61" s="142">
        <f t="shared" si="34"/>
        <v>2</v>
      </c>
      <c r="AN61" s="142">
        <f t="shared" si="34"/>
        <v>2</v>
      </c>
      <c r="AO61" s="142">
        <f t="shared" si="34"/>
        <v>1</v>
      </c>
      <c r="AP61" s="142">
        <f t="shared" si="34"/>
        <v>3</v>
      </c>
      <c r="AQ61" s="142">
        <f t="shared" si="34"/>
        <v>1</v>
      </c>
      <c r="AR61" s="142">
        <f t="shared" si="34"/>
        <v>3</v>
      </c>
      <c r="AS61" s="142">
        <f t="shared" si="34"/>
        <v>3</v>
      </c>
      <c r="AT61" s="136">
        <f t="shared" si="34"/>
        <v>0</v>
      </c>
      <c r="AU61" s="136">
        <f t="shared" si="34"/>
        <v>0</v>
      </c>
      <c r="AV61" s="142">
        <f t="shared" si="34"/>
        <v>0</v>
      </c>
      <c r="AW61" s="142">
        <f t="shared" si="34"/>
        <v>0</v>
      </c>
      <c r="AX61" s="142">
        <f t="shared" si="34"/>
        <v>0</v>
      </c>
      <c r="AY61" s="142">
        <f t="shared" si="34"/>
        <v>0</v>
      </c>
      <c r="AZ61" s="142">
        <f t="shared" si="34"/>
        <v>0</v>
      </c>
      <c r="BA61" s="142">
        <f t="shared" si="34"/>
        <v>0</v>
      </c>
      <c r="BB61" s="142">
        <f t="shared" si="34"/>
        <v>0</v>
      </c>
      <c r="BC61" s="142">
        <f t="shared" si="34"/>
        <v>0</v>
      </c>
      <c r="BD61" s="142">
        <f t="shared" si="34"/>
        <v>0</v>
      </c>
      <c r="BE61" s="142">
        <f t="shared" si="34"/>
        <v>0</v>
      </c>
      <c r="BF61" s="142">
        <f t="shared" si="34"/>
        <v>0</v>
      </c>
      <c r="BG61" s="142">
        <f t="shared" si="34"/>
        <v>0</v>
      </c>
      <c r="BH61" s="80">
        <f t="shared" ref="BH61:BH89" si="35">SUM(G61:BG61)</f>
        <v>17</v>
      </c>
    </row>
    <row r="62" spans="1:60" ht="20.45" customHeight="1" thickBot="1">
      <c r="A62" s="74"/>
      <c r="B62" s="139" t="s">
        <v>196</v>
      </c>
      <c r="C62" s="76"/>
      <c r="D62" s="139" t="s">
        <v>196</v>
      </c>
      <c r="E62" s="140" t="s">
        <v>197</v>
      </c>
      <c r="F62" s="141" t="s">
        <v>11</v>
      </c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35"/>
      <c r="X62" s="135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2"/>
      <c r="AJ62" s="142"/>
      <c r="AK62" s="142"/>
      <c r="AL62" s="142"/>
      <c r="AM62" s="142"/>
      <c r="AN62" s="142"/>
      <c r="AO62" s="142"/>
      <c r="AP62" s="142"/>
      <c r="AQ62" s="142"/>
      <c r="AR62" s="142"/>
      <c r="AS62" s="142"/>
      <c r="AT62" s="136"/>
      <c r="AU62" s="136"/>
      <c r="AV62" s="142"/>
      <c r="AW62" s="142"/>
      <c r="AX62" s="142"/>
      <c r="AY62" s="142"/>
      <c r="AZ62" s="142"/>
      <c r="BA62" s="142"/>
      <c r="BB62" s="142"/>
      <c r="BC62" s="142"/>
      <c r="BD62" s="142"/>
      <c r="BE62" s="142"/>
      <c r="BF62" s="142"/>
      <c r="BG62" s="142"/>
      <c r="BH62" s="80">
        <f t="shared" si="35"/>
        <v>0</v>
      </c>
    </row>
    <row r="63" spans="1:60" ht="24.2" customHeight="1" thickBot="1">
      <c r="A63" s="74"/>
      <c r="B63" s="143"/>
      <c r="C63" s="76"/>
      <c r="D63" s="143"/>
      <c r="E63" s="143"/>
      <c r="F63" s="141" t="s">
        <v>12</v>
      </c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35"/>
      <c r="X63" s="135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36"/>
      <c r="AU63" s="136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42"/>
      <c r="BG63" s="142"/>
      <c r="BH63" s="80">
        <f t="shared" si="35"/>
        <v>0</v>
      </c>
    </row>
    <row r="64" spans="1:60" ht="15.75" thickBot="1">
      <c r="A64" s="74"/>
      <c r="B64" s="154" t="s">
        <v>198</v>
      </c>
      <c r="C64" s="76"/>
      <c r="D64" s="154" t="s">
        <v>198</v>
      </c>
      <c r="E64" s="154" t="s">
        <v>199</v>
      </c>
      <c r="F64" s="124" t="s">
        <v>11</v>
      </c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35"/>
      <c r="X64" s="135"/>
      <c r="Y64" s="145"/>
      <c r="Z64" s="145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36"/>
      <c r="AU64" s="136"/>
      <c r="AV64" s="147"/>
      <c r="AW64" s="147"/>
      <c r="AX64" s="147"/>
      <c r="AY64" s="145"/>
      <c r="AZ64" s="145"/>
      <c r="BA64" s="145"/>
      <c r="BB64" s="145"/>
      <c r="BC64" s="145"/>
      <c r="BD64" s="145"/>
      <c r="BE64" s="145"/>
      <c r="BF64" s="145"/>
      <c r="BG64" s="145"/>
      <c r="BH64" s="89">
        <f t="shared" si="35"/>
        <v>0</v>
      </c>
    </row>
    <row r="65" spans="1:60" ht="15.75" thickBot="1">
      <c r="A65" s="74"/>
      <c r="B65" s="106"/>
      <c r="C65" s="76"/>
      <c r="D65" s="106"/>
      <c r="E65" s="106"/>
      <c r="F65" s="124" t="s">
        <v>12</v>
      </c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35"/>
      <c r="X65" s="135"/>
      <c r="Y65" s="145"/>
      <c r="Z65" s="145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36"/>
      <c r="AU65" s="136"/>
      <c r="AV65" s="147"/>
      <c r="AW65" s="147"/>
      <c r="AX65" s="147"/>
      <c r="AY65" s="145"/>
      <c r="AZ65" s="145"/>
      <c r="BA65" s="145"/>
      <c r="BB65" s="145"/>
      <c r="BC65" s="145"/>
      <c r="BD65" s="145"/>
      <c r="BE65" s="145"/>
      <c r="BF65" s="145"/>
      <c r="BG65" s="145"/>
      <c r="BH65" s="89">
        <f t="shared" si="35"/>
        <v>0</v>
      </c>
    </row>
    <row r="66" spans="1:60" ht="15.75" thickBot="1">
      <c r="A66" s="74"/>
      <c r="B66" s="154" t="s">
        <v>200</v>
      </c>
      <c r="C66" s="76"/>
      <c r="D66" s="154" t="s">
        <v>200</v>
      </c>
      <c r="E66" s="91" t="s">
        <v>201</v>
      </c>
      <c r="F66" s="124" t="s">
        <v>11</v>
      </c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35"/>
      <c r="X66" s="135"/>
      <c r="Y66" s="145"/>
      <c r="Z66" s="145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36"/>
      <c r="AU66" s="136"/>
      <c r="AV66" s="147"/>
      <c r="AW66" s="147"/>
      <c r="AX66" s="147"/>
      <c r="AY66" s="145"/>
      <c r="AZ66" s="145"/>
      <c r="BA66" s="145"/>
      <c r="BB66" s="145"/>
      <c r="BC66" s="145"/>
      <c r="BD66" s="145"/>
      <c r="BE66" s="145"/>
      <c r="BF66" s="145"/>
      <c r="BG66" s="145"/>
      <c r="BH66" s="89">
        <f t="shared" si="35"/>
        <v>0</v>
      </c>
    </row>
    <row r="67" spans="1:60" ht="15.75" thickBot="1">
      <c r="A67" s="74"/>
      <c r="B67" s="106"/>
      <c r="C67" s="76"/>
      <c r="D67" s="106"/>
      <c r="E67" s="155"/>
      <c r="F67" s="124" t="s">
        <v>12</v>
      </c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35"/>
      <c r="X67" s="135"/>
      <c r="Y67" s="145"/>
      <c r="Z67" s="145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36"/>
      <c r="AU67" s="136"/>
      <c r="AV67" s="147"/>
      <c r="AW67" s="147"/>
      <c r="AX67" s="147"/>
      <c r="AY67" s="145"/>
      <c r="AZ67" s="145"/>
      <c r="BA67" s="145"/>
      <c r="BB67" s="145"/>
      <c r="BC67" s="145"/>
      <c r="BD67" s="145"/>
      <c r="BE67" s="145"/>
      <c r="BF67" s="145"/>
      <c r="BG67" s="145"/>
      <c r="BH67" s="89">
        <f t="shared" si="35"/>
        <v>0</v>
      </c>
    </row>
    <row r="68" spans="1:60" ht="15.75" thickBot="1">
      <c r="A68" s="74"/>
      <c r="B68" s="164" t="s">
        <v>202</v>
      </c>
      <c r="C68" s="76"/>
      <c r="D68" s="164" t="s">
        <v>202</v>
      </c>
      <c r="E68" s="165" t="s">
        <v>203</v>
      </c>
      <c r="F68" s="149" t="s">
        <v>11</v>
      </c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35"/>
      <c r="X68" s="135"/>
      <c r="Y68" s="145"/>
      <c r="Z68" s="145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36"/>
      <c r="AU68" s="136"/>
      <c r="AV68" s="147"/>
      <c r="AW68" s="147"/>
      <c r="AX68" s="147"/>
      <c r="AY68" s="145"/>
      <c r="AZ68" s="145"/>
      <c r="BA68" s="145"/>
      <c r="BB68" s="145"/>
      <c r="BC68" s="145"/>
      <c r="BD68" s="145"/>
      <c r="BE68" s="145"/>
      <c r="BF68" s="145"/>
      <c r="BG68" s="145"/>
      <c r="BH68" s="89">
        <f t="shared" si="35"/>
        <v>0</v>
      </c>
    </row>
    <row r="69" spans="1:60" ht="15.75" thickBot="1">
      <c r="A69" s="74"/>
      <c r="B69" s="166" t="s">
        <v>204</v>
      </c>
      <c r="C69" s="76"/>
      <c r="D69" s="166" t="s">
        <v>204</v>
      </c>
      <c r="E69" s="92" t="s">
        <v>205</v>
      </c>
      <c r="F69" s="92" t="s">
        <v>11</v>
      </c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35"/>
      <c r="X69" s="135"/>
      <c r="Y69" s="145"/>
      <c r="Z69" s="145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36"/>
      <c r="AU69" s="136"/>
      <c r="AV69" s="147"/>
      <c r="AW69" s="147"/>
      <c r="AX69" s="147"/>
      <c r="AY69" s="145"/>
      <c r="AZ69" s="145"/>
      <c r="BA69" s="145"/>
      <c r="BB69" s="145"/>
      <c r="BC69" s="145"/>
      <c r="BD69" s="145"/>
      <c r="BE69" s="145"/>
      <c r="BF69" s="145"/>
      <c r="BG69" s="145"/>
      <c r="BH69" s="89">
        <f t="shared" si="35"/>
        <v>0</v>
      </c>
    </row>
    <row r="70" spans="1:60" ht="15.75" thickBot="1">
      <c r="A70" s="74"/>
      <c r="B70" s="132" t="s">
        <v>206</v>
      </c>
      <c r="C70" s="76"/>
      <c r="D70" s="132" t="s">
        <v>206</v>
      </c>
      <c r="E70" s="167" t="s">
        <v>207</v>
      </c>
      <c r="F70" s="168" t="s">
        <v>11</v>
      </c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5"/>
      <c r="X70" s="135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6"/>
      <c r="AU70" s="136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80">
        <f t="shared" si="35"/>
        <v>0</v>
      </c>
    </row>
    <row r="71" spans="1:60" ht="15.75" thickBot="1">
      <c r="A71" s="74"/>
      <c r="B71" s="169"/>
      <c r="C71" s="76"/>
      <c r="D71" s="169"/>
      <c r="E71" s="169"/>
      <c r="F71" s="133" t="s">
        <v>12</v>
      </c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5"/>
      <c r="X71" s="135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6"/>
      <c r="AU71" s="136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80">
        <f t="shared" si="35"/>
        <v>0</v>
      </c>
    </row>
    <row r="72" spans="1:60" ht="15.75" thickBot="1">
      <c r="A72" s="74"/>
      <c r="B72" s="91" t="s">
        <v>208</v>
      </c>
      <c r="C72" s="76"/>
      <c r="D72" s="91" t="s">
        <v>208</v>
      </c>
      <c r="E72" s="91" t="s">
        <v>209</v>
      </c>
      <c r="F72" s="92" t="s">
        <v>11</v>
      </c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35"/>
      <c r="X72" s="135"/>
      <c r="Y72" s="145"/>
      <c r="Z72" s="145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36"/>
      <c r="AU72" s="136"/>
      <c r="AV72" s="147"/>
      <c r="AW72" s="147"/>
      <c r="AX72" s="147"/>
      <c r="AY72" s="145"/>
      <c r="AZ72" s="145"/>
      <c r="BA72" s="145"/>
      <c r="BB72" s="145"/>
      <c r="BC72" s="145"/>
      <c r="BD72" s="145"/>
      <c r="BE72" s="145"/>
      <c r="BF72" s="145"/>
      <c r="BG72" s="145"/>
      <c r="BH72" s="89">
        <f t="shared" si="35"/>
        <v>0</v>
      </c>
    </row>
    <row r="73" spans="1:60" ht="15.75" thickBot="1">
      <c r="A73" s="74"/>
      <c r="B73" s="155"/>
      <c r="C73" s="76"/>
      <c r="D73" s="155"/>
      <c r="E73" s="155"/>
      <c r="F73" s="92" t="s">
        <v>12</v>
      </c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35"/>
      <c r="X73" s="135"/>
      <c r="Y73" s="145"/>
      <c r="Z73" s="145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36"/>
      <c r="AU73" s="136"/>
      <c r="AV73" s="147"/>
      <c r="AW73" s="147"/>
      <c r="AX73" s="147"/>
      <c r="AY73" s="145"/>
      <c r="AZ73" s="145"/>
      <c r="BA73" s="145"/>
      <c r="BB73" s="145"/>
      <c r="BC73" s="145"/>
      <c r="BD73" s="145"/>
      <c r="BE73" s="145"/>
      <c r="BF73" s="145"/>
      <c r="BG73" s="145"/>
      <c r="BH73" s="89">
        <f t="shared" si="35"/>
        <v>0</v>
      </c>
    </row>
    <row r="74" spans="1:60" ht="15.75" thickBot="1">
      <c r="A74" s="74"/>
      <c r="B74" s="91" t="s">
        <v>210</v>
      </c>
      <c r="C74" s="76"/>
      <c r="D74" s="91" t="s">
        <v>210</v>
      </c>
      <c r="E74" s="91" t="s">
        <v>211</v>
      </c>
      <c r="F74" s="92" t="s">
        <v>11</v>
      </c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35"/>
      <c r="X74" s="135"/>
      <c r="Y74" s="145"/>
      <c r="Z74" s="145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36"/>
      <c r="AU74" s="136"/>
      <c r="AV74" s="147"/>
      <c r="AW74" s="147"/>
      <c r="AX74" s="147"/>
      <c r="AY74" s="145"/>
      <c r="AZ74" s="145"/>
      <c r="BA74" s="145"/>
      <c r="BB74" s="145"/>
      <c r="BC74" s="145"/>
      <c r="BD74" s="145"/>
      <c r="BE74" s="145"/>
      <c r="BF74" s="145"/>
      <c r="BG74" s="145"/>
      <c r="BH74" s="89">
        <f t="shared" si="35"/>
        <v>0</v>
      </c>
    </row>
    <row r="75" spans="1:60" ht="15.75" thickBot="1">
      <c r="A75" s="74"/>
      <c r="B75" s="155"/>
      <c r="C75" s="76"/>
      <c r="D75" s="155"/>
      <c r="E75" s="155"/>
      <c r="F75" s="92" t="s">
        <v>12</v>
      </c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35"/>
      <c r="X75" s="135"/>
      <c r="Y75" s="145"/>
      <c r="Z75" s="145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/>
      <c r="AS75" s="144"/>
      <c r="AT75" s="136"/>
      <c r="AU75" s="136"/>
      <c r="AV75" s="147"/>
      <c r="AW75" s="147"/>
      <c r="AX75" s="147"/>
      <c r="AY75" s="145"/>
      <c r="AZ75" s="145"/>
      <c r="BA75" s="145"/>
      <c r="BB75" s="145"/>
      <c r="BC75" s="145"/>
      <c r="BD75" s="145"/>
      <c r="BE75" s="145"/>
      <c r="BF75" s="145"/>
      <c r="BG75" s="145"/>
      <c r="BH75" s="89">
        <f t="shared" si="35"/>
        <v>0</v>
      </c>
    </row>
    <row r="76" spans="1:60" ht="15.75" thickBot="1">
      <c r="A76" s="74"/>
      <c r="B76" s="170" t="s">
        <v>212</v>
      </c>
      <c r="C76" s="76"/>
      <c r="D76" s="166" t="s">
        <v>212</v>
      </c>
      <c r="E76" s="92" t="s">
        <v>203</v>
      </c>
      <c r="F76" s="92" t="s">
        <v>11</v>
      </c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35"/>
      <c r="X76" s="135"/>
      <c r="Y76" s="145"/>
      <c r="Z76" s="145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36"/>
      <c r="AU76" s="136"/>
      <c r="AV76" s="147"/>
      <c r="AW76" s="147"/>
      <c r="AX76" s="147"/>
      <c r="AY76" s="145"/>
      <c r="AZ76" s="145"/>
      <c r="BA76" s="145"/>
      <c r="BB76" s="145"/>
      <c r="BC76" s="145"/>
      <c r="BD76" s="145"/>
      <c r="BE76" s="145"/>
      <c r="BF76" s="145"/>
      <c r="BG76" s="145"/>
      <c r="BH76" s="89">
        <f t="shared" si="35"/>
        <v>0</v>
      </c>
    </row>
    <row r="77" spans="1:60" ht="15.75" thickBot="1">
      <c r="A77" s="74"/>
      <c r="B77" s="171" t="s">
        <v>213</v>
      </c>
      <c r="C77" s="76"/>
      <c r="D77" s="101" t="s">
        <v>213</v>
      </c>
      <c r="E77" s="172" t="s">
        <v>205</v>
      </c>
      <c r="F77" s="92" t="s">
        <v>11</v>
      </c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35"/>
      <c r="X77" s="135"/>
      <c r="Y77" s="145"/>
      <c r="Z77" s="145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36"/>
      <c r="AU77" s="136"/>
      <c r="AV77" s="147"/>
      <c r="AW77" s="147"/>
      <c r="AX77" s="147"/>
      <c r="AY77" s="145"/>
      <c r="AZ77" s="145"/>
      <c r="BA77" s="145"/>
      <c r="BB77" s="145"/>
      <c r="BC77" s="145"/>
      <c r="BD77" s="145"/>
      <c r="BE77" s="145"/>
      <c r="BF77" s="145"/>
      <c r="BG77" s="145"/>
      <c r="BH77" s="89">
        <f t="shared" si="35"/>
        <v>0</v>
      </c>
    </row>
    <row r="78" spans="1:60" ht="15.75" thickBot="1">
      <c r="A78" s="74"/>
      <c r="B78" s="173" t="s">
        <v>214</v>
      </c>
      <c r="C78" s="76"/>
      <c r="D78" s="173" t="s">
        <v>214</v>
      </c>
      <c r="E78" s="174" t="s">
        <v>215</v>
      </c>
      <c r="F78" s="175" t="s">
        <v>11</v>
      </c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5"/>
      <c r="X78" s="135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6"/>
      <c r="AU78" s="136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80">
        <f t="shared" si="35"/>
        <v>0</v>
      </c>
    </row>
    <row r="79" spans="1:60" ht="15.75" thickBot="1">
      <c r="A79" s="74"/>
      <c r="B79" s="176"/>
      <c r="C79" s="76"/>
      <c r="D79" s="176"/>
      <c r="E79" s="177"/>
      <c r="F79" s="175" t="s">
        <v>12</v>
      </c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78"/>
      <c r="V79" s="134"/>
      <c r="W79" s="135"/>
      <c r="X79" s="135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6"/>
      <c r="AU79" s="136"/>
      <c r="AV79" s="134"/>
      <c r="AW79" s="134"/>
      <c r="AX79" s="134"/>
      <c r="AY79" s="134"/>
      <c r="AZ79" s="134"/>
      <c r="BA79" s="134"/>
      <c r="BB79" s="134"/>
      <c r="BC79" s="134"/>
      <c r="BD79" s="134"/>
      <c r="BE79" s="134"/>
      <c r="BF79" s="134"/>
      <c r="BG79" s="134"/>
      <c r="BH79" s="80">
        <f t="shared" si="35"/>
        <v>0</v>
      </c>
    </row>
    <row r="80" spans="1:60" ht="15.75" thickBot="1">
      <c r="A80" s="74"/>
      <c r="B80" s="158" t="s">
        <v>216</v>
      </c>
      <c r="C80" s="76"/>
      <c r="D80" s="158" t="s">
        <v>216</v>
      </c>
      <c r="E80" s="160" t="s">
        <v>217</v>
      </c>
      <c r="F80" s="179" t="s">
        <v>11</v>
      </c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35"/>
      <c r="X80" s="135"/>
      <c r="Y80" s="145"/>
      <c r="Z80" s="145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36"/>
      <c r="AU80" s="136"/>
      <c r="AV80" s="147"/>
      <c r="AW80" s="147"/>
      <c r="AX80" s="147"/>
      <c r="AY80" s="145"/>
      <c r="AZ80" s="145"/>
      <c r="BA80" s="145"/>
      <c r="BB80" s="145"/>
      <c r="BC80" s="145"/>
      <c r="BD80" s="145"/>
      <c r="BE80" s="145"/>
      <c r="BF80" s="145"/>
      <c r="BG80" s="145"/>
      <c r="BH80" s="89">
        <f t="shared" si="35"/>
        <v>0</v>
      </c>
    </row>
    <row r="81" spans="1:60" ht="15.75" thickBot="1">
      <c r="A81" s="74"/>
      <c r="B81" s="159"/>
      <c r="C81" s="76"/>
      <c r="D81" s="159"/>
      <c r="E81" s="180"/>
      <c r="F81" s="179" t="s">
        <v>12</v>
      </c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35"/>
      <c r="X81" s="135"/>
      <c r="Y81" s="145"/>
      <c r="Z81" s="145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36"/>
      <c r="AU81" s="136"/>
      <c r="AV81" s="147"/>
      <c r="AW81" s="147"/>
      <c r="AX81" s="147"/>
      <c r="AY81" s="145"/>
      <c r="AZ81" s="145"/>
      <c r="BA81" s="145"/>
      <c r="BB81" s="145"/>
      <c r="BC81" s="145"/>
      <c r="BD81" s="145"/>
      <c r="BE81" s="145"/>
      <c r="BF81" s="145"/>
      <c r="BG81" s="145"/>
      <c r="BH81" s="89">
        <f t="shared" si="35"/>
        <v>0</v>
      </c>
    </row>
    <row r="82" spans="1:60" ht="15.75" thickBot="1">
      <c r="A82" s="74"/>
      <c r="B82" s="158" t="s">
        <v>218</v>
      </c>
      <c r="C82" s="76"/>
      <c r="D82" s="158" t="s">
        <v>218</v>
      </c>
      <c r="E82" s="160" t="s">
        <v>219</v>
      </c>
      <c r="F82" s="179" t="s">
        <v>11</v>
      </c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35"/>
      <c r="X82" s="135"/>
      <c r="Y82" s="145"/>
      <c r="Z82" s="145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36"/>
      <c r="AU82" s="136"/>
      <c r="AV82" s="147"/>
      <c r="AW82" s="147"/>
      <c r="AX82" s="147"/>
      <c r="AY82" s="145"/>
      <c r="AZ82" s="145"/>
      <c r="BA82" s="145"/>
      <c r="BB82" s="145"/>
      <c r="BC82" s="145"/>
      <c r="BD82" s="145"/>
      <c r="BE82" s="145"/>
      <c r="BF82" s="145"/>
      <c r="BG82" s="145"/>
      <c r="BH82" s="89">
        <f t="shared" si="35"/>
        <v>0</v>
      </c>
    </row>
    <row r="83" spans="1:60" ht="15.75" thickBot="1">
      <c r="A83" s="74"/>
      <c r="B83" s="159"/>
      <c r="C83" s="76"/>
      <c r="D83" s="159"/>
      <c r="E83" s="181"/>
      <c r="F83" s="179" t="s">
        <v>12</v>
      </c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35"/>
      <c r="X83" s="135"/>
      <c r="Y83" s="145"/>
      <c r="Z83" s="145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36"/>
      <c r="AU83" s="136"/>
      <c r="AV83" s="147"/>
      <c r="AW83" s="147"/>
      <c r="AX83" s="147"/>
      <c r="AY83" s="145"/>
      <c r="AZ83" s="145"/>
      <c r="BA83" s="145"/>
      <c r="BB83" s="145"/>
      <c r="BC83" s="145"/>
      <c r="BD83" s="145"/>
      <c r="BE83" s="145"/>
      <c r="BF83" s="145"/>
      <c r="BG83" s="145"/>
      <c r="BH83" s="89">
        <f t="shared" si="35"/>
        <v>0</v>
      </c>
    </row>
    <row r="84" spans="1:60" ht="15.75" thickBot="1">
      <c r="A84" s="74"/>
      <c r="B84" s="158" t="s">
        <v>220</v>
      </c>
      <c r="C84" s="76"/>
      <c r="D84" s="158" t="s">
        <v>220</v>
      </c>
      <c r="E84" s="160" t="s">
        <v>221</v>
      </c>
      <c r="F84" s="179" t="s">
        <v>11</v>
      </c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35"/>
      <c r="X84" s="135"/>
      <c r="Y84" s="145"/>
      <c r="Z84" s="145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36"/>
      <c r="AU84" s="136"/>
      <c r="AV84" s="147"/>
      <c r="AW84" s="147"/>
      <c r="AX84" s="147"/>
      <c r="AY84" s="145"/>
      <c r="AZ84" s="145"/>
      <c r="BA84" s="145"/>
      <c r="BB84" s="145"/>
      <c r="BC84" s="145"/>
      <c r="BD84" s="145"/>
      <c r="BE84" s="145"/>
      <c r="BF84" s="145"/>
      <c r="BG84" s="145"/>
      <c r="BH84" s="89">
        <f t="shared" si="35"/>
        <v>0</v>
      </c>
    </row>
    <row r="85" spans="1:60" ht="15.75" thickBot="1">
      <c r="A85" s="74"/>
      <c r="B85" s="159"/>
      <c r="C85" s="76"/>
      <c r="D85" s="159"/>
      <c r="E85" s="180"/>
      <c r="F85" s="179" t="s">
        <v>12</v>
      </c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35"/>
      <c r="X85" s="135"/>
      <c r="Y85" s="145"/>
      <c r="Z85" s="145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36"/>
      <c r="AU85" s="136"/>
      <c r="AV85" s="147"/>
      <c r="AW85" s="147"/>
      <c r="AX85" s="147"/>
      <c r="AY85" s="145"/>
      <c r="AZ85" s="145"/>
      <c r="BA85" s="145"/>
      <c r="BB85" s="145"/>
      <c r="BC85" s="145"/>
      <c r="BD85" s="145"/>
      <c r="BE85" s="145"/>
      <c r="BF85" s="145"/>
      <c r="BG85" s="145"/>
      <c r="BH85" s="89">
        <f t="shared" si="35"/>
        <v>0</v>
      </c>
    </row>
    <row r="86" spans="1:60" ht="15.75" thickBot="1">
      <c r="A86" s="74"/>
      <c r="B86" s="182" t="s">
        <v>222</v>
      </c>
      <c r="C86" s="76"/>
      <c r="D86" s="183" t="s">
        <v>222</v>
      </c>
      <c r="E86" s="184" t="s">
        <v>203</v>
      </c>
      <c r="F86" s="179" t="s">
        <v>11</v>
      </c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35"/>
      <c r="X86" s="135"/>
      <c r="Y86" s="145"/>
      <c r="Z86" s="145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36"/>
      <c r="AU86" s="136"/>
      <c r="AV86" s="147"/>
      <c r="AW86" s="147"/>
      <c r="AX86" s="147"/>
      <c r="AY86" s="145"/>
      <c r="AZ86" s="145"/>
      <c r="BA86" s="145"/>
      <c r="BB86" s="145"/>
      <c r="BC86" s="145"/>
      <c r="BD86" s="145"/>
      <c r="BE86" s="145"/>
      <c r="BF86" s="145"/>
      <c r="BG86" s="145"/>
      <c r="BH86" s="89">
        <f t="shared" si="35"/>
        <v>0</v>
      </c>
    </row>
    <row r="87" spans="1:60" ht="15.75" thickBot="1">
      <c r="A87" s="74"/>
      <c r="B87" s="101" t="s">
        <v>223</v>
      </c>
      <c r="C87" s="76"/>
      <c r="D87" s="101" t="s">
        <v>223</v>
      </c>
      <c r="E87" s="185" t="s">
        <v>205</v>
      </c>
      <c r="F87" s="179" t="s">
        <v>11</v>
      </c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35"/>
      <c r="X87" s="135"/>
      <c r="Y87" s="145"/>
      <c r="Z87" s="145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36"/>
      <c r="AU87" s="136"/>
      <c r="AV87" s="147"/>
      <c r="AW87" s="147"/>
      <c r="AX87" s="147"/>
      <c r="AY87" s="145"/>
      <c r="AZ87" s="145"/>
      <c r="BA87" s="145"/>
      <c r="BB87" s="145"/>
      <c r="BC87" s="145"/>
      <c r="BD87" s="145"/>
      <c r="BE87" s="145"/>
      <c r="BF87" s="145"/>
      <c r="BG87" s="145"/>
      <c r="BH87" s="89">
        <f t="shared" si="35"/>
        <v>0</v>
      </c>
    </row>
    <row r="88" spans="1:60" ht="15.75" thickBot="1">
      <c r="A88" s="74"/>
      <c r="B88" s="173" t="s">
        <v>224</v>
      </c>
      <c r="C88" s="76"/>
      <c r="D88" s="173" t="s">
        <v>224</v>
      </c>
      <c r="E88" s="174" t="s">
        <v>225</v>
      </c>
      <c r="F88" s="175" t="s">
        <v>11</v>
      </c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5"/>
      <c r="X88" s="135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>
        <f>AL90</f>
        <v>4</v>
      </c>
      <c r="AM88" s="134">
        <f t="shared" ref="AM88:AS88" si="36">AM90</f>
        <v>4</v>
      </c>
      <c r="AN88" s="134">
        <f t="shared" si="36"/>
        <v>4</v>
      </c>
      <c r="AO88" s="134">
        <f t="shared" si="36"/>
        <v>2</v>
      </c>
      <c r="AP88" s="134">
        <f t="shared" si="36"/>
        <v>6</v>
      </c>
      <c r="AQ88" s="134">
        <f t="shared" si="36"/>
        <v>2</v>
      </c>
      <c r="AR88" s="134">
        <f t="shared" si="36"/>
        <v>6</v>
      </c>
      <c r="AS88" s="134">
        <f t="shared" si="36"/>
        <v>6</v>
      </c>
      <c r="AT88" s="136">
        <f>AT90+AT94+AT95</f>
        <v>34</v>
      </c>
      <c r="AU88" s="136">
        <f>AU90+AU94+AU95</f>
        <v>36</v>
      </c>
      <c r="AV88" s="134">
        <f>AV89+AV94+AV95</f>
        <v>36</v>
      </c>
      <c r="AW88" s="134">
        <f>AW89+AW94+AW95</f>
        <v>36</v>
      </c>
      <c r="AX88" s="134">
        <f>AX89+AX94+AX95</f>
        <v>36</v>
      </c>
      <c r="AY88" s="146" t="s">
        <v>143</v>
      </c>
      <c r="AZ88" s="134"/>
      <c r="BA88" s="134"/>
      <c r="BB88" s="134"/>
      <c r="BC88" s="134"/>
      <c r="BD88" s="134"/>
      <c r="BE88" s="134"/>
      <c r="BF88" s="134"/>
      <c r="BG88" s="134"/>
      <c r="BH88" s="80">
        <f t="shared" si="35"/>
        <v>212</v>
      </c>
    </row>
    <row r="89" spans="1:60" ht="23.25" customHeight="1" thickBot="1">
      <c r="A89" s="74"/>
      <c r="B89" s="176"/>
      <c r="C89" s="76"/>
      <c r="D89" s="176"/>
      <c r="E89" s="177"/>
      <c r="F89" s="175" t="s">
        <v>12</v>
      </c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5"/>
      <c r="X89" s="135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>
        <f t="shared" ref="AL89:AS89" si="37">AL91</f>
        <v>2</v>
      </c>
      <c r="AM89" s="134">
        <f t="shared" si="37"/>
        <v>2</v>
      </c>
      <c r="AN89" s="134">
        <f t="shared" si="37"/>
        <v>2</v>
      </c>
      <c r="AO89" s="134">
        <f t="shared" si="37"/>
        <v>1</v>
      </c>
      <c r="AP89" s="134">
        <f t="shared" si="37"/>
        <v>3</v>
      </c>
      <c r="AQ89" s="134">
        <f t="shared" si="37"/>
        <v>1</v>
      </c>
      <c r="AR89" s="134">
        <f t="shared" si="37"/>
        <v>3</v>
      </c>
      <c r="AS89" s="134">
        <f t="shared" si="37"/>
        <v>3</v>
      </c>
      <c r="AT89" s="136">
        <f>AT91</f>
        <v>0</v>
      </c>
      <c r="AU89" s="136">
        <f>AU91</f>
        <v>0</v>
      </c>
      <c r="AV89" s="134">
        <f>AV90</f>
        <v>0</v>
      </c>
      <c r="AW89" s="134">
        <f>AW90</f>
        <v>0</v>
      </c>
      <c r="AX89" s="134">
        <f>AX90</f>
        <v>0</v>
      </c>
      <c r="AY89" s="134"/>
      <c r="AZ89" s="134"/>
      <c r="BA89" s="134"/>
      <c r="BB89" s="134"/>
      <c r="BC89" s="134"/>
      <c r="BD89" s="134"/>
      <c r="BE89" s="134"/>
      <c r="BF89" s="134"/>
      <c r="BG89" s="134"/>
      <c r="BH89" s="80">
        <f t="shared" si="35"/>
        <v>17</v>
      </c>
    </row>
    <row r="90" spans="1:60" s="189" customFormat="1" ht="18" customHeight="1" thickBot="1">
      <c r="A90" s="74"/>
      <c r="B90" s="186" t="s">
        <v>226</v>
      </c>
      <c r="C90" s="76"/>
      <c r="D90" s="158" t="s">
        <v>226</v>
      </c>
      <c r="E90" s="187" t="s">
        <v>227</v>
      </c>
      <c r="F90" s="188" t="s">
        <v>11</v>
      </c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45"/>
      <c r="Z90" s="14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>
        <v>4</v>
      </c>
      <c r="AM90" s="135">
        <v>4</v>
      </c>
      <c r="AN90" s="135">
        <v>4</v>
      </c>
      <c r="AO90" s="135">
        <v>2</v>
      </c>
      <c r="AP90" s="135">
        <v>6</v>
      </c>
      <c r="AQ90" s="135">
        <v>2</v>
      </c>
      <c r="AR90" s="135">
        <v>6</v>
      </c>
      <c r="AS90" s="135">
        <v>6</v>
      </c>
      <c r="AT90" s="136"/>
      <c r="AU90" s="136"/>
      <c r="AV90" s="147"/>
      <c r="AW90" s="147"/>
      <c r="AX90" s="147"/>
      <c r="AY90" s="145"/>
      <c r="AZ90" s="145"/>
      <c r="BA90" s="145"/>
      <c r="BB90" s="145"/>
      <c r="BC90" s="145"/>
      <c r="BD90" s="145"/>
      <c r="BE90" s="145"/>
      <c r="BF90" s="145"/>
      <c r="BG90" s="145"/>
      <c r="BH90" s="89">
        <f>SUM(AH90:AS90)</f>
        <v>34</v>
      </c>
    </row>
    <row r="91" spans="1:60" s="189" customFormat="1" ht="23.65" customHeight="1" thickBot="1">
      <c r="A91" s="74"/>
      <c r="B91" s="190"/>
      <c r="C91" s="76"/>
      <c r="D91" s="159"/>
      <c r="E91" s="191"/>
      <c r="F91" s="188" t="s">
        <v>12</v>
      </c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45"/>
      <c r="Z91" s="14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>
        <f t="shared" ref="AL91:AS91" si="38">AL90/2</f>
        <v>2</v>
      </c>
      <c r="AM91" s="135">
        <f t="shared" si="38"/>
        <v>2</v>
      </c>
      <c r="AN91" s="135">
        <f t="shared" si="38"/>
        <v>2</v>
      </c>
      <c r="AO91" s="135">
        <f t="shared" si="38"/>
        <v>1</v>
      </c>
      <c r="AP91" s="135">
        <f t="shared" si="38"/>
        <v>3</v>
      </c>
      <c r="AQ91" s="135">
        <f t="shared" si="38"/>
        <v>1</v>
      </c>
      <c r="AR91" s="135">
        <f t="shared" si="38"/>
        <v>3</v>
      </c>
      <c r="AS91" s="135">
        <f t="shared" si="38"/>
        <v>3</v>
      </c>
      <c r="AT91" s="136"/>
      <c r="AU91" s="136"/>
      <c r="AV91" s="147"/>
      <c r="AW91" s="147"/>
      <c r="AX91" s="147"/>
      <c r="AY91" s="145"/>
      <c r="AZ91" s="145"/>
      <c r="BA91" s="145"/>
      <c r="BB91" s="145"/>
      <c r="BC91" s="145"/>
      <c r="BD91" s="145"/>
      <c r="BE91" s="145"/>
      <c r="BF91" s="145"/>
      <c r="BG91" s="145"/>
      <c r="BH91" s="89">
        <f>SUM(AH91:AS91)</f>
        <v>17</v>
      </c>
    </row>
    <row r="92" spans="1:60" s="189" customFormat="1" ht="15.75" customHeight="1" thickBot="1">
      <c r="A92" s="74"/>
      <c r="B92" s="192"/>
      <c r="C92" s="76"/>
      <c r="E92" s="193" t="s">
        <v>228</v>
      </c>
      <c r="F92" s="194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35"/>
      <c r="X92" s="135"/>
      <c r="Y92" s="145"/>
      <c r="Z92" s="145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>
        <v>2</v>
      </c>
      <c r="AM92" s="147">
        <v>2</v>
      </c>
      <c r="AN92" s="147">
        <v>2</v>
      </c>
      <c r="AO92" s="147"/>
      <c r="AP92" s="147">
        <v>4</v>
      </c>
      <c r="AQ92" s="147"/>
      <c r="AR92" s="147">
        <v>4</v>
      </c>
      <c r="AS92" s="147">
        <v>6</v>
      </c>
      <c r="AT92" s="136"/>
      <c r="AU92" s="136"/>
      <c r="AV92" s="147"/>
      <c r="AW92" s="147"/>
      <c r="AX92" s="147"/>
      <c r="AY92" s="145"/>
      <c r="AZ92" s="145"/>
      <c r="BA92" s="145"/>
      <c r="BB92" s="145"/>
      <c r="BC92" s="145"/>
      <c r="BD92" s="145"/>
      <c r="BE92" s="145"/>
      <c r="BF92" s="145"/>
      <c r="BG92" s="145"/>
      <c r="BH92" s="89"/>
    </row>
    <row r="93" spans="1:60" s="189" customFormat="1" ht="13.5" customHeight="1" thickBot="1">
      <c r="A93" s="74"/>
      <c r="B93" s="192"/>
      <c r="C93" s="76"/>
      <c r="E93" s="193" t="s">
        <v>229</v>
      </c>
      <c r="F93" s="194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35"/>
      <c r="X93" s="135"/>
      <c r="Y93" s="145"/>
      <c r="Z93" s="145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>
        <v>2</v>
      </c>
      <c r="AM93" s="147">
        <v>2</v>
      </c>
      <c r="AN93" s="147">
        <v>2</v>
      </c>
      <c r="AO93" s="147">
        <v>2</v>
      </c>
      <c r="AP93" s="147">
        <v>2</v>
      </c>
      <c r="AQ93" s="147">
        <v>2</v>
      </c>
      <c r="AR93" s="147">
        <v>2</v>
      </c>
      <c r="AS93" s="147"/>
      <c r="AT93" s="136"/>
      <c r="AU93" s="136"/>
      <c r="AV93" s="147"/>
      <c r="AW93" s="147"/>
      <c r="AX93" s="147"/>
      <c r="AY93" s="145"/>
      <c r="AZ93" s="145"/>
      <c r="BA93" s="145"/>
      <c r="BB93" s="145"/>
      <c r="BC93" s="145"/>
      <c r="BD93" s="145"/>
      <c r="BE93" s="145"/>
      <c r="BF93" s="145"/>
      <c r="BG93" s="145"/>
      <c r="BH93" s="89"/>
    </row>
    <row r="94" spans="1:60" ht="15.75" thickBot="1">
      <c r="A94" s="74"/>
      <c r="B94" s="101" t="s">
        <v>230</v>
      </c>
      <c r="C94" s="76"/>
      <c r="D94" s="183" t="s">
        <v>230</v>
      </c>
      <c r="E94" s="185" t="s">
        <v>203</v>
      </c>
      <c r="F94" s="179" t="s">
        <v>11</v>
      </c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102"/>
      <c r="Y94" s="103"/>
      <c r="Z94" s="103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22">
        <v>34</v>
      </c>
      <c r="AU94" s="122">
        <v>36</v>
      </c>
      <c r="AV94" s="122">
        <v>2</v>
      </c>
      <c r="AW94" s="123"/>
      <c r="AX94" s="123"/>
      <c r="AY94" s="103"/>
      <c r="AZ94" s="103"/>
      <c r="BA94" s="103"/>
      <c r="BB94" s="103"/>
      <c r="BC94" s="103"/>
      <c r="BD94" s="103"/>
      <c r="BE94" s="103"/>
      <c r="BF94" s="103"/>
      <c r="BG94" s="103"/>
      <c r="BH94" s="89">
        <f>SUM(G94:BG94)</f>
        <v>72</v>
      </c>
    </row>
    <row r="95" spans="1:60" ht="15.75" thickBot="1">
      <c r="A95" s="74"/>
      <c r="B95" s="157" t="s">
        <v>231</v>
      </c>
      <c r="C95" s="76"/>
      <c r="D95" s="101" t="s">
        <v>231</v>
      </c>
      <c r="E95" s="195" t="s">
        <v>205</v>
      </c>
      <c r="F95" s="179" t="s">
        <v>11</v>
      </c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2"/>
      <c r="X95" s="102"/>
      <c r="Y95" s="103"/>
      <c r="Z95" s="103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22"/>
      <c r="AU95" s="122"/>
      <c r="AV95" s="123">
        <v>34</v>
      </c>
      <c r="AW95" s="123">
        <v>36</v>
      </c>
      <c r="AX95" s="123">
        <v>36</v>
      </c>
      <c r="AY95" s="123">
        <v>2</v>
      </c>
      <c r="AZ95" s="103"/>
      <c r="BA95" s="103"/>
      <c r="BB95" s="103"/>
      <c r="BC95" s="103"/>
      <c r="BD95" s="103"/>
      <c r="BE95" s="103"/>
      <c r="BF95" s="103"/>
      <c r="BG95" s="103"/>
      <c r="BH95" s="89">
        <f>SUM(G95:BG95)</f>
        <v>108</v>
      </c>
    </row>
    <row r="96" spans="1:60" ht="24.75" thickBot="1">
      <c r="A96" s="74"/>
      <c r="B96" s="157" t="s">
        <v>232</v>
      </c>
      <c r="C96" s="196"/>
      <c r="D96" s="157" t="s">
        <v>232</v>
      </c>
      <c r="E96" s="195" t="s">
        <v>233</v>
      </c>
      <c r="F96" s="92" t="s">
        <v>11</v>
      </c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2"/>
      <c r="X96" s="102"/>
      <c r="Y96" s="103"/>
      <c r="Z96" s="103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22"/>
      <c r="AU96" s="122"/>
      <c r="AV96" s="123"/>
      <c r="AW96" s="123"/>
      <c r="AX96" s="123"/>
      <c r="AY96" s="103"/>
      <c r="AZ96" s="103"/>
      <c r="BA96" s="103"/>
      <c r="BB96" s="103"/>
      <c r="BC96" s="103"/>
      <c r="BD96" s="103"/>
      <c r="BE96" s="103"/>
      <c r="BF96" s="103"/>
      <c r="BG96" s="103"/>
      <c r="BH96" s="89">
        <f>SUM(G96:BG96)</f>
        <v>0</v>
      </c>
    </row>
    <row r="97" spans="1:60" ht="14.25" customHeight="1">
      <c r="A97" s="74"/>
      <c r="B97" s="197" t="s">
        <v>234</v>
      </c>
      <c r="C97" s="198"/>
      <c r="D97" s="198"/>
      <c r="E97" s="198"/>
      <c r="F97" s="199"/>
      <c r="G97" s="132">
        <f>G32+G18+G6+G26</f>
        <v>30</v>
      </c>
      <c r="H97" s="132">
        <f t="shared" ref="H97:BH97" si="39">H32+H18+H6+H26</f>
        <v>36</v>
      </c>
      <c r="I97" s="132">
        <f t="shared" si="39"/>
        <v>36</v>
      </c>
      <c r="J97" s="132">
        <f t="shared" si="39"/>
        <v>36</v>
      </c>
      <c r="K97" s="132">
        <f t="shared" si="39"/>
        <v>36</v>
      </c>
      <c r="L97" s="132">
        <f t="shared" si="39"/>
        <v>36</v>
      </c>
      <c r="M97" s="132">
        <f t="shared" si="39"/>
        <v>36</v>
      </c>
      <c r="N97" s="132">
        <f t="shared" si="39"/>
        <v>36</v>
      </c>
      <c r="O97" s="132">
        <f t="shared" si="39"/>
        <v>36</v>
      </c>
      <c r="P97" s="132">
        <f t="shared" si="39"/>
        <v>36</v>
      </c>
      <c r="Q97" s="132">
        <f t="shared" si="39"/>
        <v>36</v>
      </c>
      <c r="R97" s="132">
        <f t="shared" si="39"/>
        <v>36</v>
      </c>
      <c r="S97" s="132">
        <f t="shared" si="39"/>
        <v>36</v>
      </c>
      <c r="T97" s="132">
        <f t="shared" si="39"/>
        <v>36</v>
      </c>
      <c r="U97" s="132">
        <f t="shared" si="39"/>
        <v>36</v>
      </c>
      <c r="V97" s="132">
        <f t="shared" si="39"/>
        <v>36</v>
      </c>
      <c r="W97" s="200">
        <f t="shared" si="39"/>
        <v>4</v>
      </c>
      <c r="X97" s="201"/>
      <c r="Y97" s="132">
        <f t="shared" si="39"/>
        <v>0</v>
      </c>
      <c r="Z97" s="132">
        <f t="shared" si="39"/>
        <v>0</v>
      </c>
      <c r="AA97" s="132">
        <f t="shared" si="39"/>
        <v>32</v>
      </c>
      <c r="AB97" s="132">
        <f t="shared" si="39"/>
        <v>36</v>
      </c>
      <c r="AC97" s="132">
        <f t="shared" si="39"/>
        <v>36</v>
      </c>
      <c r="AD97" s="132">
        <f t="shared" si="39"/>
        <v>36</v>
      </c>
      <c r="AE97" s="132">
        <f t="shared" si="39"/>
        <v>36</v>
      </c>
      <c r="AF97" s="132">
        <f t="shared" si="39"/>
        <v>36</v>
      </c>
      <c r="AG97" s="132">
        <f t="shared" si="39"/>
        <v>36</v>
      </c>
      <c r="AH97" s="132">
        <f t="shared" si="39"/>
        <v>36</v>
      </c>
      <c r="AI97" s="132">
        <f t="shared" si="39"/>
        <v>36</v>
      </c>
      <c r="AJ97" s="132">
        <f t="shared" si="39"/>
        <v>36</v>
      </c>
      <c r="AK97" s="132">
        <f t="shared" si="39"/>
        <v>36</v>
      </c>
      <c r="AL97" s="132">
        <f t="shared" si="39"/>
        <v>36</v>
      </c>
      <c r="AM97" s="132">
        <f>AM32+AM18+AM6+AM26</f>
        <v>36</v>
      </c>
      <c r="AN97" s="132">
        <f t="shared" si="39"/>
        <v>36</v>
      </c>
      <c r="AO97" s="132">
        <f t="shared" si="39"/>
        <v>30</v>
      </c>
      <c r="AP97" s="132">
        <f t="shared" si="39"/>
        <v>36</v>
      </c>
      <c r="AQ97" s="132">
        <f t="shared" si="39"/>
        <v>22</v>
      </c>
      <c r="AR97" s="132">
        <f t="shared" si="39"/>
        <v>28</v>
      </c>
      <c r="AS97" s="132">
        <f>AS32+AS18+AS6+AS26</f>
        <v>30</v>
      </c>
      <c r="AT97" s="132">
        <f t="shared" si="39"/>
        <v>36</v>
      </c>
      <c r="AU97" s="132">
        <f t="shared" si="39"/>
        <v>36</v>
      </c>
      <c r="AV97" s="132">
        <f t="shared" si="39"/>
        <v>36</v>
      </c>
      <c r="AW97" s="132">
        <f t="shared" si="39"/>
        <v>36</v>
      </c>
      <c r="AX97" s="132">
        <f t="shared" si="39"/>
        <v>36</v>
      </c>
      <c r="AY97" s="132">
        <v>2</v>
      </c>
      <c r="AZ97" s="132">
        <f t="shared" si="39"/>
        <v>0</v>
      </c>
      <c r="BA97" s="132">
        <f t="shared" si="39"/>
        <v>0</v>
      </c>
      <c r="BB97" s="132">
        <f t="shared" si="39"/>
        <v>0</v>
      </c>
      <c r="BC97" s="132">
        <f t="shared" si="39"/>
        <v>0</v>
      </c>
      <c r="BD97" s="132">
        <f t="shared" si="39"/>
        <v>0</v>
      </c>
      <c r="BE97" s="132">
        <f t="shared" si="39"/>
        <v>0</v>
      </c>
      <c r="BF97" s="132">
        <f t="shared" si="39"/>
        <v>0</v>
      </c>
      <c r="BG97" s="132">
        <f t="shared" si="39"/>
        <v>0</v>
      </c>
      <c r="BH97" s="132">
        <f t="shared" si="39"/>
        <v>1400</v>
      </c>
    </row>
    <row r="98" spans="1:60" ht="15.75" thickBot="1">
      <c r="A98" s="74"/>
      <c r="B98" s="202"/>
      <c r="C98" s="203"/>
      <c r="D98" s="203"/>
      <c r="E98" s="203"/>
      <c r="F98" s="204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205"/>
      <c r="X98" s="206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</row>
    <row r="99" spans="1:60" ht="15" customHeight="1" thickBot="1">
      <c r="A99" s="74"/>
      <c r="B99" s="207" t="s">
        <v>35</v>
      </c>
      <c r="C99" s="208"/>
      <c r="D99" s="208"/>
      <c r="E99" s="208"/>
      <c r="F99" s="209"/>
      <c r="G99" s="210">
        <f>G33+G19+G7</f>
        <v>15</v>
      </c>
      <c r="H99" s="210">
        <f t="shared" ref="H99:BH99" si="40">H33+H19+H7</f>
        <v>18</v>
      </c>
      <c r="I99" s="210">
        <f t="shared" si="40"/>
        <v>18</v>
      </c>
      <c r="J99" s="210">
        <f t="shared" si="40"/>
        <v>18</v>
      </c>
      <c r="K99" s="210">
        <f t="shared" si="40"/>
        <v>18</v>
      </c>
      <c r="L99" s="210">
        <f t="shared" si="40"/>
        <v>19</v>
      </c>
      <c r="M99" s="210">
        <f t="shared" si="40"/>
        <v>18</v>
      </c>
      <c r="N99" s="210">
        <f t="shared" si="40"/>
        <v>18</v>
      </c>
      <c r="O99" s="210">
        <f t="shared" si="40"/>
        <v>18</v>
      </c>
      <c r="P99" s="210">
        <f t="shared" si="40"/>
        <v>18</v>
      </c>
      <c r="Q99" s="210">
        <f t="shared" si="40"/>
        <v>18</v>
      </c>
      <c r="R99" s="210">
        <f t="shared" si="40"/>
        <v>18</v>
      </c>
      <c r="S99" s="210">
        <f t="shared" si="40"/>
        <v>18</v>
      </c>
      <c r="T99" s="210">
        <f t="shared" si="40"/>
        <v>18</v>
      </c>
      <c r="U99" s="210">
        <f t="shared" si="40"/>
        <v>18</v>
      </c>
      <c r="V99" s="210">
        <f t="shared" si="40"/>
        <v>17</v>
      </c>
      <c r="W99" s="211" t="e">
        <f t="shared" si="40"/>
        <v>#REF!</v>
      </c>
      <c r="X99" s="211"/>
      <c r="Y99" s="210">
        <f t="shared" si="40"/>
        <v>0</v>
      </c>
      <c r="Z99" s="210">
        <f t="shared" si="40"/>
        <v>0</v>
      </c>
      <c r="AA99" s="210">
        <f t="shared" si="40"/>
        <v>16</v>
      </c>
      <c r="AB99" s="210">
        <f t="shared" si="40"/>
        <v>18</v>
      </c>
      <c r="AC99" s="210">
        <f t="shared" si="40"/>
        <v>18</v>
      </c>
      <c r="AD99" s="210">
        <f t="shared" si="40"/>
        <v>18</v>
      </c>
      <c r="AE99" s="210">
        <f t="shared" si="40"/>
        <v>18</v>
      </c>
      <c r="AF99" s="210">
        <f t="shared" si="40"/>
        <v>18</v>
      </c>
      <c r="AG99" s="210">
        <f t="shared" si="40"/>
        <v>18</v>
      </c>
      <c r="AH99" s="210">
        <f t="shared" si="40"/>
        <v>18</v>
      </c>
      <c r="AI99" s="210">
        <f t="shared" si="40"/>
        <v>18</v>
      </c>
      <c r="AJ99" s="210">
        <f t="shared" si="40"/>
        <v>18</v>
      </c>
      <c r="AK99" s="210">
        <f>AK33+AK19+AK7</f>
        <v>18</v>
      </c>
      <c r="AL99" s="210">
        <f t="shared" si="40"/>
        <v>18</v>
      </c>
      <c r="AM99" s="210">
        <f t="shared" si="40"/>
        <v>18</v>
      </c>
      <c r="AN99" s="210">
        <f t="shared" si="40"/>
        <v>18</v>
      </c>
      <c r="AO99" s="210">
        <f t="shared" si="40"/>
        <v>15</v>
      </c>
      <c r="AP99" s="210">
        <f t="shared" si="40"/>
        <v>18</v>
      </c>
      <c r="AQ99" s="210">
        <f t="shared" si="40"/>
        <v>11</v>
      </c>
      <c r="AR99" s="210">
        <f t="shared" si="40"/>
        <v>14</v>
      </c>
      <c r="AS99" s="210">
        <f t="shared" si="40"/>
        <v>15</v>
      </c>
      <c r="AT99" s="210">
        <f t="shared" si="40"/>
        <v>0</v>
      </c>
      <c r="AU99" s="210">
        <f t="shared" si="40"/>
        <v>0</v>
      </c>
      <c r="AV99" s="210">
        <f t="shared" si="40"/>
        <v>0</v>
      </c>
      <c r="AW99" s="210">
        <f t="shared" si="40"/>
        <v>0</v>
      </c>
      <c r="AX99" s="210">
        <f t="shared" si="40"/>
        <v>0</v>
      </c>
      <c r="AY99" s="210">
        <f t="shared" si="40"/>
        <v>0</v>
      </c>
      <c r="AZ99" s="210">
        <f t="shared" si="40"/>
        <v>0</v>
      </c>
      <c r="BA99" s="210">
        <f t="shared" si="40"/>
        <v>0</v>
      </c>
      <c r="BB99" s="210">
        <f t="shared" si="40"/>
        <v>0</v>
      </c>
      <c r="BC99" s="210">
        <f t="shared" si="40"/>
        <v>0</v>
      </c>
      <c r="BD99" s="210">
        <f t="shared" si="40"/>
        <v>0</v>
      </c>
      <c r="BE99" s="210">
        <f t="shared" si="40"/>
        <v>0</v>
      </c>
      <c r="BF99" s="210">
        <f t="shared" si="40"/>
        <v>0</v>
      </c>
      <c r="BG99" s="210">
        <f t="shared" si="40"/>
        <v>0</v>
      </c>
      <c r="BH99" s="210" t="e">
        <f t="shared" si="40"/>
        <v>#REF!</v>
      </c>
    </row>
    <row r="100" spans="1:60" ht="15" customHeight="1" thickBot="1">
      <c r="A100" s="212"/>
      <c r="B100" s="207" t="s">
        <v>36</v>
      </c>
      <c r="C100" s="208"/>
      <c r="D100" s="208"/>
      <c r="E100" s="208"/>
      <c r="F100" s="209"/>
      <c r="G100" s="210">
        <f>SUM(G97:G99)</f>
        <v>45</v>
      </c>
      <c r="H100" s="210">
        <f t="shared" ref="H100:BH100" si="41">SUM(H97:H99)</f>
        <v>54</v>
      </c>
      <c r="I100" s="210">
        <f t="shared" si="41"/>
        <v>54</v>
      </c>
      <c r="J100" s="210">
        <f t="shared" si="41"/>
        <v>54</v>
      </c>
      <c r="K100" s="210">
        <f t="shared" si="41"/>
        <v>54</v>
      </c>
      <c r="L100" s="210">
        <f t="shared" si="41"/>
        <v>55</v>
      </c>
      <c r="M100" s="210">
        <f t="shared" si="41"/>
        <v>54</v>
      </c>
      <c r="N100" s="210">
        <f t="shared" si="41"/>
        <v>54</v>
      </c>
      <c r="O100" s="210">
        <f t="shared" si="41"/>
        <v>54</v>
      </c>
      <c r="P100" s="210">
        <f t="shared" si="41"/>
        <v>54</v>
      </c>
      <c r="Q100" s="210">
        <f t="shared" si="41"/>
        <v>54</v>
      </c>
      <c r="R100" s="210">
        <f t="shared" si="41"/>
        <v>54</v>
      </c>
      <c r="S100" s="210">
        <f t="shared" si="41"/>
        <v>54</v>
      </c>
      <c r="T100" s="210">
        <f t="shared" si="41"/>
        <v>54</v>
      </c>
      <c r="U100" s="210">
        <f t="shared" si="41"/>
        <v>54</v>
      </c>
      <c r="V100" s="210">
        <f t="shared" si="41"/>
        <v>53</v>
      </c>
      <c r="W100" s="211" t="e">
        <f t="shared" si="41"/>
        <v>#REF!</v>
      </c>
      <c r="X100" s="211"/>
      <c r="Y100" s="210">
        <f t="shared" si="41"/>
        <v>0</v>
      </c>
      <c r="Z100" s="210">
        <f t="shared" si="41"/>
        <v>0</v>
      </c>
      <c r="AA100" s="210">
        <f t="shared" si="41"/>
        <v>48</v>
      </c>
      <c r="AB100" s="210">
        <f t="shared" si="41"/>
        <v>54</v>
      </c>
      <c r="AC100" s="210">
        <f t="shared" si="41"/>
        <v>54</v>
      </c>
      <c r="AD100" s="210">
        <f t="shared" si="41"/>
        <v>54</v>
      </c>
      <c r="AE100" s="210">
        <f t="shared" si="41"/>
        <v>54</v>
      </c>
      <c r="AF100" s="210">
        <f t="shared" si="41"/>
        <v>54</v>
      </c>
      <c r="AG100" s="210">
        <f t="shared" si="41"/>
        <v>54</v>
      </c>
      <c r="AH100" s="210">
        <f t="shared" si="41"/>
        <v>54</v>
      </c>
      <c r="AI100" s="210">
        <f t="shared" si="41"/>
        <v>54</v>
      </c>
      <c r="AJ100" s="210">
        <f t="shared" si="41"/>
        <v>54</v>
      </c>
      <c r="AK100" s="210">
        <f t="shared" si="41"/>
        <v>54</v>
      </c>
      <c r="AL100" s="210">
        <f t="shared" si="41"/>
        <v>54</v>
      </c>
      <c r="AM100" s="210">
        <f t="shared" si="41"/>
        <v>54</v>
      </c>
      <c r="AN100" s="210">
        <f t="shared" si="41"/>
        <v>54</v>
      </c>
      <c r="AO100" s="210">
        <f t="shared" si="41"/>
        <v>45</v>
      </c>
      <c r="AP100" s="210">
        <f t="shared" si="41"/>
        <v>54</v>
      </c>
      <c r="AQ100" s="210">
        <f t="shared" si="41"/>
        <v>33</v>
      </c>
      <c r="AR100" s="210">
        <f t="shared" si="41"/>
        <v>42</v>
      </c>
      <c r="AS100" s="210">
        <f t="shared" si="41"/>
        <v>45</v>
      </c>
      <c r="AT100" s="210">
        <f t="shared" si="41"/>
        <v>36</v>
      </c>
      <c r="AU100" s="210">
        <f t="shared" si="41"/>
        <v>36</v>
      </c>
      <c r="AV100" s="210">
        <f t="shared" si="41"/>
        <v>36</v>
      </c>
      <c r="AW100" s="210">
        <f t="shared" si="41"/>
        <v>36</v>
      </c>
      <c r="AX100" s="210">
        <f t="shared" si="41"/>
        <v>36</v>
      </c>
      <c r="AY100" s="210">
        <f t="shared" si="41"/>
        <v>2</v>
      </c>
      <c r="AZ100" s="210">
        <f t="shared" si="41"/>
        <v>0</v>
      </c>
      <c r="BA100" s="210">
        <f t="shared" si="41"/>
        <v>0</v>
      </c>
      <c r="BB100" s="210">
        <f t="shared" si="41"/>
        <v>0</v>
      </c>
      <c r="BC100" s="210">
        <f t="shared" si="41"/>
        <v>0</v>
      </c>
      <c r="BD100" s="210">
        <f t="shared" si="41"/>
        <v>0</v>
      </c>
      <c r="BE100" s="210">
        <f t="shared" si="41"/>
        <v>0</v>
      </c>
      <c r="BF100" s="210">
        <f t="shared" si="41"/>
        <v>0</v>
      </c>
      <c r="BG100" s="210">
        <f t="shared" si="41"/>
        <v>0</v>
      </c>
      <c r="BH100" s="210" t="e">
        <f t="shared" si="41"/>
        <v>#REF!</v>
      </c>
    </row>
    <row r="101" spans="1:60">
      <c r="W101" s="213" t="s">
        <v>235</v>
      </c>
      <c r="X101" s="213"/>
      <c r="AO101" s="213" t="s">
        <v>143</v>
      </c>
      <c r="AP101" s="213"/>
      <c r="AQ101" s="213" t="s">
        <v>143</v>
      </c>
      <c r="AR101" s="213" t="s">
        <v>143</v>
      </c>
      <c r="AS101" s="213" t="s">
        <v>143</v>
      </c>
      <c r="AT101" s="213"/>
      <c r="AU101" s="213"/>
      <c r="AV101" s="213"/>
      <c r="AW101" s="213"/>
      <c r="AX101" s="213"/>
      <c r="AY101" s="213" t="s">
        <v>143</v>
      </c>
    </row>
    <row r="119" spans="38:38">
      <c r="AL119" s="214"/>
    </row>
    <row r="135" spans="33:33" ht="15.75" thickBot="1"/>
    <row r="136" spans="33:33">
      <c r="AG136" s="215"/>
    </row>
  </sheetData>
  <mergeCells count="198">
    <mergeCell ref="BF97:BF98"/>
    <mergeCell ref="BG97:BG98"/>
    <mergeCell ref="BH97:BH98"/>
    <mergeCell ref="B98:F98"/>
    <mergeCell ref="B99:F99"/>
    <mergeCell ref="B100:F100"/>
    <mergeCell ref="AZ97:AZ98"/>
    <mergeCell ref="BA97:BA98"/>
    <mergeCell ref="BB97:BB98"/>
    <mergeCell ref="BC97:BC98"/>
    <mergeCell ref="BD97:BD98"/>
    <mergeCell ref="BE97:BE98"/>
    <mergeCell ref="AT97:AT98"/>
    <mergeCell ref="AU97:AU98"/>
    <mergeCell ref="AV97:AV98"/>
    <mergeCell ref="AW97:AW98"/>
    <mergeCell ref="AX97:AX98"/>
    <mergeCell ref="AY97:AY98"/>
    <mergeCell ref="AN97:AN98"/>
    <mergeCell ref="AO97:AO98"/>
    <mergeCell ref="AP97:AP98"/>
    <mergeCell ref="AQ97:AQ98"/>
    <mergeCell ref="AR97:AR98"/>
    <mergeCell ref="AS97:AS98"/>
    <mergeCell ref="AH97:AH98"/>
    <mergeCell ref="AI97:AI98"/>
    <mergeCell ref="AJ97:AJ98"/>
    <mergeCell ref="AK97:AK98"/>
    <mergeCell ref="AL97:AL98"/>
    <mergeCell ref="AM97:AM98"/>
    <mergeCell ref="AB97:AB98"/>
    <mergeCell ref="AC97:AC98"/>
    <mergeCell ref="AD97:AD98"/>
    <mergeCell ref="AE97:AE98"/>
    <mergeCell ref="AF97:AF98"/>
    <mergeCell ref="AG97:AG98"/>
    <mergeCell ref="U97:U98"/>
    <mergeCell ref="V97:V98"/>
    <mergeCell ref="W97:W98"/>
    <mergeCell ref="Y97:Y98"/>
    <mergeCell ref="Z97:Z98"/>
    <mergeCell ref="AA97:AA98"/>
    <mergeCell ref="O97:O98"/>
    <mergeCell ref="P97:P98"/>
    <mergeCell ref="Q97:Q98"/>
    <mergeCell ref="R97:R98"/>
    <mergeCell ref="S97:S98"/>
    <mergeCell ref="T97:T98"/>
    <mergeCell ref="I97:I98"/>
    <mergeCell ref="J97:J98"/>
    <mergeCell ref="K97:K98"/>
    <mergeCell ref="L97:L98"/>
    <mergeCell ref="M97:M98"/>
    <mergeCell ref="N97:N98"/>
    <mergeCell ref="B90:B91"/>
    <mergeCell ref="D90:D91"/>
    <mergeCell ref="E90:E91"/>
    <mergeCell ref="B97:F97"/>
    <mergeCell ref="G97:G98"/>
    <mergeCell ref="H97:H98"/>
    <mergeCell ref="B84:B85"/>
    <mergeCell ref="D84:D85"/>
    <mergeCell ref="E84:E85"/>
    <mergeCell ref="B88:B89"/>
    <mergeCell ref="D88:D89"/>
    <mergeCell ref="E88:E89"/>
    <mergeCell ref="B80:B81"/>
    <mergeCell ref="D80:D81"/>
    <mergeCell ref="E80:E81"/>
    <mergeCell ref="B82:B83"/>
    <mergeCell ref="D82:D83"/>
    <mergeCell ref="E82:E83"/>
    <mergeCell ref="B74:B75"/>
    <mergeCell ref="D74:D75"/>
    <mergeCell ref="E74:E75"/>
    <mergeCell ref="B78:B79"/>
    <mergeCell ref="D78:D79"/>
    <mergeCell ref="E78:E79"/>
    <mergeCell ref="B70:B71"/>
    <mergeCell ref="D70:D71"/>
    <mergeCell ref="E70:E71"/>
    <mergeCell ref="B72:B73"/>
    <mergeCell ref="D72:D73"/>
    <mergeCell ref="E72:E73"/>
    <mergeCell ref="B64:B65"/>
    <mergeCell ref="D64:D65"/>
    <mergeCell ref="E64:E65"/>
    <mergeCell ref="B66:B67"/>
    <mergeCell ref="D66:D67"/>
    <mergeCell ref="E66:E67"/>
    <mergeCell ref="B60:B61"/>
    <mergeCell ref="D60:D61"/>
    <mergeCell ref="E60:E61"/>
    <mergeCell ref="B62:B63"/>
    <mergeCell ref="D62:D63"/>
    <mergeCell ref="E62:E63"/>
    <mergeCell ref="B56:B57"/>
    <mergeCell ref="D56:D57"/>
    <mergeCell ref="E56:E57"/>
    <mergeCell ref="B58:B59"/>
    <mergeCell ref="D58:D59"/>
    <mergeCell ref="E58:E59"/>
    <mergeCell ref="B52:B53"/>
    <mergeCell ref="D52:D53"/>
    <mergeCell ref="E52:E53"/>
    <mergeCell ref="B54:B55"/>
    <mergeCell ref="D54:D55"/>
    <mergeCell ref="E54:E55"/>
    <mergeCell ref="B48:B49"/>
    <mergeCell ref="D48:D49"/>
    <mergeCell ref="E48:E49"/>
    <mergeCell ref="B50:B51"/>
    <mergeCell ref="D50:D51"/>
    <mergeCell ref="E50:E51"/>
    <mergeCell ref="B44:B45"/>
    <mergeCell ref="D44:D45"/>
    <mergeCell ref="E44:E45"/>
    <mergeCell ref="B46:B47"/>
    <mergeCell ref="D46:D47"/>
    <mergeCell ref="E46:E47"/>
    <mergeCell ref="B40:B41"/>
    <mergeCell ref="D40:D41"/>
    <mergeCell ref="E40:E41"/>
    <mergeCell ref="B42:B43"/>
    <mergeCell ref="D42:D43"/>
    <mergeCell ref="E42:E43"/>
    <mergeCell ref="B36:B37"/>
    <mergeCell ref="D36:D37"/>
    <mergeCell ref="E36:E37"/>
    <mergeCell ref="B38:B39"/>
    <mergeCell ref="D38:D39"/>
    <mergeCell ref="E38:E39"/>
    <mergeCell ref="B32:B33"/>
    <mergeCell ref="D32:D33"/>
    <mergeCell ref="E32:E33"/>
    <mergeCell ref="B34:B35"/>
    <mergeCell ref="D34:D35"/>
    <mergeCell ref="E34:E35"/>
    <mergeCell ref="B28:B29"/>
    <mergeCell ref="D28:D29"/>
    <mergeCell ref="E28:E29"/>
    <mergeCell ref="B30:B31"/>
    <mergeCell ref="D30:D31"/>
    <mergeCell ref="E30:E31"/>
    <mergeCell ref="B24:B25"/>
    <mergeCell ref="D24:D25"/>
    <mergeCell ref="E24:E25"/>
    <mergeCell ref="B26:B27"/>
    <mergeCell ref="D26:D27"/>
    <mergeCell ref="E26:E27"/>
    <mergeCell ref="B20:B21"/>
    <mergeCell ref="D20:D21"/>
    <mergeCell ref="E20:E21"/>
    <mergeCell ref="B22:B23"/>
    <mergeCell ref="D22:D23"/>
    <mergeCell ref="E22:E23"/>
    <mergeCell ref="B14:B15"/>
    <mergeCell ref="D14:D15"/>
    <mergeCell ref="E14:E15"/>
    <mergeCell ref="E16:E17"/>
    <mergeCell ref="B18:B19"/>
    <mergeCell ref="D18:D19"/>
    <mergeCell ref="E18:E19"/>
    <mergeCell ref="E8:E9"/>
    <mergeCell ref="B10:B11"/>
    <mergeCell ref="D10:D11"/>
    <mergeCell ref="E10:E11"/>
    <mergeCell ref="B12:B13"/>
    <mergeCell ref="D12:D13"/>
    <mergeCell ref="E12:E13"/>
    <mergeCell ref="BH1:BH2"/>
    <mergeCell ref="G2:AD2"/>
    <mergeCell ref="A4:BG4"/>
    <mergeCell ref="A5:A100"/>
    <mergeCell ref="C5:C96"/>
    <mergeCell ref="B6:B7"/>
    <mergeCell ref="D6:D7"/>
    <mergeCell ref="E6:E7"/>
    <mergeCell ref="B8:B9"/>
    <mergeCell ref="D8:D9"/>
    <mergeCell ref="AH1:AK1"/>
    <mergeCell ref="AM1:AO1"/>
    <mergeCell ref="AQ1:AT1"/>
    <mergeCell ref="AV1:AX1"/>
    <mergeCell ref="AZ1:BB1"/>
    <mergeCell ref="BD1:BG1"/>
    <mergeCell ref="H1:J1"/>
    <mergeCell ref="L1:N1"/>
    <mergeCell ref="P1:S1"/>
    <mergeCell ref="U1:W1"/>
    <mergeCell ref="Z1:AB1"/>
    <mergeCell ref="AD1:AF1"/>
    <mergeCell ref="A1:A3"/>
    <mergeCell ref="B1:B3"/>
    <mergeCell ref="C1:C3"/>
    <mergeCell ref="D1:D3"/>
    <mergeCell ref="E1:E3"/>
    <mergeCell ref="F1:F3"/>
  </mergeCells>
  <pageMargins left="0.25" right="0.25" top="0.75" bottom="0.75" header="0.3" footer="0.3"/>
  <pageSetup paperSize="9" scale="47" fitToHeight="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8"/>
  <sheetViews>
    <sheetView workbookViewId="0">
      <pane xSplit="3" topLeftCell="D1" activePane="topRight" state="frozen"/>
      <selection pane="topRight" activeCell="N82" sqref="N82:O82"/>
    </sheetView>
  </sheetViews>
  <sheetFormatPr defaultRowHeight="15"/>
  <cols>
    <col min="1" max="2" width="9.140625" style="1"/>
    <col min="3" max="3" width="26.28515625" style="1" customWidth="1"/>
    <col min="4" max="4" width="9.140625" style="1"/>
    <col min="5" max="5" width="3.85546875" style="1" customWidth="1"/>
    <col min="6" max="6" width="3.28515625" style="1" customWidth="1"/>
    <col min="7" max="8" width="3.7109375" style="1" customWidth="1"/>
    <col min="9" max="9" width="3.5703125" style="1" customWidth="1"/>
    <col min="10" max="10" width="3.140625" style="1" bestFit="1" customWidth="1"/>
    <col min="11" max="11" width="3.5703125" style="1" customWidth="1"/>
    <col min="12" max="12" width="3" style="1" customWidth="1"/>
    <col min="13" max="13" width="4" style="1" customWidth="1"/>
    <col min="14" max="14" width="4.42578125" style="1" customWidth="1"/>
    <col min="15" max="15" width="4.5703125" style="2" customWidth="1"/>
    <col min="16" max="16" width="3.85546875" style="1" customWidth="1"/>
    <col min="17" max="17" width="4.28515625" style="1" customWidth="1"/>
    <col min="18" max="18" width="3.7109375" style="1" customWidth="1"/>
    <col min="19" max="19" width="4.28515625" style="1" customWidth="1"/>
    <col min="20" max="22" width="3.7109375" style="1" customWidth="1"/>
    <col min="23" max="23" width="3.42578125" style="1" customWidth="1"/>
    <col min="24" max="24" width="3.5703125" style="1" customWidth="1"/>
    <col min="25" max="25" width="3.28515625" style="1" customWidth="1"/>
    <col min="26" max="29" width="3.7109375" style="1" customWidth="1"/>
    <col min="30" max="30" width="3.5703125" style="1" customWidth="1"/>
    <col min="31" max="31" width="4.28515625" style="1" customWidth="1"/>
    <col min="32" max="32" width="3.7109375" style="2" customWidth="1"/>
    <col min="33" max="33" width="4.140625" style="2" customWidth="1"/>
    <col min="34" max="35" width="4" style="2" customWidth="1"/>
    <col min="36" max="36" width="4.42578125" style="1" customWidth="1"/>
    <col min="37" max="37" width="4" style="1" customWidth="1"/>
    <col min="38" max="38" width="4.28515625" style="1" customWidth="1"/>
    <col min="39" max="39" width="4" style="1" customWidth="1"/>
    <col min="40" max="41" width="4.28515625" style="1" customWidth="1"/>
    <col min="42" max="42" width="3.85546875" style="1" customWidth="1"/>
    <col min="43" max="44" width="4.140625" style="1" customWidth="1"/>
    <col min="45" max="45" width="3.85546875" style="1" customWidth="1"/>
    <col min="46" max="46" width="3.7109375" style="1" customWidth="1"/>
    <col min="47" max="47" width="3.5703125" style="1" customWidth="1"/>
    <col min="48" max="48" width="4" style="1" customWidth="1"/>
    <col min="49" max="49" width="3.85546875" style="1" customWidth="1"/>
    <col min="50" max="50" width="4.140625" style="1" customWidth="1"/>
    <col min="51" max="51" width="4.42578125" style="1" customWidth="1"/>
    <col min="52" max="54" width="3.7109375" style="1" customWidth="1"/>
    <col min="55" max="55" width="3.85546875" style="1" customWidth="1"/>
    <col min="56" max="56" width="4" style="1" customWidth="1"/>
    <col min="57" max="57" width="4.140625" style="1" customWidth="1"/>
    <col min="58" max="16384" width="9.140625" style="1"/>
  </cols>
  <sheetData>
    <row r="1" spans="1:58" ht="68.25" customHeight="1" thickBot="1">
      <c r="A1" s="14" t="s">
        <v>0</v>
      </c>
      <c r="B1" s="15" t="s">
        <v>1</v>
      </c>
      <c r="C1" s="15" t="s">
        <v>2</v>
      </c>
      <c r="D1" s="16" t="s">
        <v>3</v>
      </c>
      <c r="E1" s="17" t="s">
        <v>236</v>
      </c>
      <c r="F1" s="18" t="s">
        <v>104</v>
      </c>
      <c r="G1" s="19"/>
      <c r="H1" s="20"/>
      <c r="I1" s="21" t="s">
        <v>237</v>
      </c>
      <c r="J1" s="22" t="s">
        <v>106</v>
      </c>
      <c r="K1" s="23"/>
      <c r="L1" s="24"/>
      <c r="M1" s="25" t="s">
        <v>238</v>
      </c>
      <c r="N1" s="26" t="s">
        <v>108</v>
      </c>
      <c r="O1" s="27"/>
      <c r="P1" s="27"/>
      <c r="Q1" s="28"/>
      <c r="R1" s="29" t="s">
        <v>239</v>
      </c>
      <c r="S1" s="30" t="s">
        <v>110</v>
      </c>
      <c r="T1" s="31"/>
      <c r="U1" s="32"/>
      <c r="V1" s="29" t="s">
        <v>240</v>
      </c>
      <c r="W1" s="29" t="s">
        <v>241</v>
      </c>
      <c r="X1" s="53" t="s">
        <v>242</v>
      </c>
      <c r="Y1" s="53" t="s">
        <v>243</v>
      </c>
      <c r="Z1" s="30"/>
      <c r="AA1" s="216"/>
      <c r="AB1" s="38" t="s">
        <v>244</v>
      </c>
      <c r="AC1" s="34"/>
      <c r="AD1" s="217"/>
      <c r="AE1" s="216"/>
      <c r="AF1" s="38" t="s">
        <v>245</v>
      </c>
      <c r="AG1" s="34"/>
      <c r="AH1" s="218"/>
      <c r="AI1" s="219"/>
      <c r="AJ1" s="38" t="s">
        <v>246</v>
      </c>
      <c r="AK1" s="34" t="s">
        <v>118</v>
      </c>
      <c r="AL1" s="35"/>
      <c r="AM1" s="36"/>
      <c r="AN1" s="38" t="s">
        <v>247</v>
      </c>
      <c r="AO1" s="39" t="s">
        <v>120</v>
      </c>
      <c r="AP1" s="40"/>
      <c r="AQ1" s="40"/>
      <c r="AR1" s="41"/>
      <c r="AS1" s="38" t="s">
        <v>248</v>
      </c>
      <c r="AT1" s="34" t="s">
        <v>122</v>
      </c>
      <c r="AU1" s="35"/>
      <c r="AV1" s="36"/>
      <c r="AW1" s="38" t="s">
        <v>249</v>
      </c>
      <c r="AX1" s="34" t="s">
        <v>124</v>
      </c>
      <c r="AY1" s="35"/>
      <c r="AZ1" s="36"/>
      <c r="BA1" s="37"/>
      <c r="BB1" s="34" t="s">
        <v>126</v>
      </c>
      <c r="BC1" s="35"/>
      <c r="BD1" s="35"/>
      <c r="BE1" s="36"/>
      <c r="BF1" s="42" t="s">
        <v>4</v>
      </c>
    </row>
    <row r="2" spans="1:58" ht="15.75" thickBot="1">
      <c r="A2" s="43"/>
      <c r="B2" s="44"/>
      <c r="C2" s="44"/>
      <c r="D2" s="45"/>
      <c r="E2" s="46" t="s">
        <v>5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9"/>
    </row>
    <row r="3" spans="1:58" ht="21.75" thickBot="1">
      <c r="A3" s="50"/>
      <c r="B3" s="51"/>
      <c r="C3" s="51"/>
      <c r="D3" s="52"/>
      <c r="E3" s="53">
        <v>36</v>
      </c>
      <c r="F3" s="53">
        <v>37</v>
      </c>
      <c r="G3" s="53">
        <f t="shared" ref="G3:BE3" si="0">F3+1</f>
        <v>38</v>
      </c>
      <c r="H3" s="53">
        <f>G3+1</f>
        <v>39</v>
      </c>
      <c r="I3" s="53">
        <f t="shared" si="0"/>
        <v>40</v>
      </c>
      <c r="J3" s="53">
        <f t="shared" si="0"/>
        <v>41</v>
      </c>
      <c r="K3" s="53">
        <f t="shared" si="0"/>
        <v>42</v>
      </c>
      <c r="L3" s="53">
        <f t="shared" si="0"/>
        <v>43</v>
      </c>
      <c r="M3" s="53">
        <f t="shared" si="0"/>
        <v>44</v>
      </c>
      <c r="N3" s="54">
        <f t="shared" si="0"/>
        <v>45</v>
      </c>
      <c r="O3" s="53">
        <f t="shared" si="0"/>
        <v>46</v>
      </c>
      <c r="P3" s="53">
        <f t="shared" si="0"/>
        <v>47</v>
      </c>
      <c r="Q3" s="53">
        <f t="shared" si="0"/>
        <v>48</v>
      </c>
      <c r="R3" s="53">
        <f t="shared" si="0"/>
        <v>49</v>
      </c>
      <c r="S3" s="53">
        <f t="shared" si="0"/>
        <v>50</v>
      </c>
      <c r="T3" s="53">
        <f t="shared" si="0"/>
        <v>51</v>
      </c>
      <c r="U3" s="53">
        <f t="shared" si="0"/>
        <v>52</v>
      </c>
      <c r="V3" s="53"/>
      <c r="W3" s="53" t="s">
        <v>6</v>
      </c>
      <c r="X3" s="55">
        <v>2</v>
      </c>
      <c r="Y3" s="53">
        <f t="shared" si="0"/>
        <v>3</v>
      </c>
      <c r="Z3" s="53">
        <f t="shared" si="0"/>
        <v>4</v>
      </c>
      <c r="AA3" s="53">
        <f t="shared" si="0"/>
        <v>5</v>
      </c>
      <c r="AB3" s="53">
        <f t="shared" si="0"/>
        <v>6</v>
      </c>
      <c r="AC3" s="53">
        <f t="shared" si="0"/>
        <v>7</v>
      </c>
      <c r="AD3" s="56">
        <f t="shared" si="0"/>
        <v>8</v>
      </c>
      <c r="AE3" s="57">
        <f t="shared" si="0"/>
        <v>9</v>
      </c>
      <c r="AF3" s="56">
        <f t="shared" si="0"/>
        <v>10</v>
      </c>
      <c r="AG3" s="57">
        <f t="shared" si="0"/>
        <v>11</v>
      </c>
      <c r="AH3" s="56">
        <f t="shared" si="0"/>
        <v>12</v>
      </c>
      <c r="AI3" s="56">
        <f t="shared" si="0"/>
        <v>13</v>
      </c>
      <c r="AJ3" s="56">
        <f t="shared" si="0"/>
        <v>14</v>
      </c>
      <c r="AK3" s="56">
        <f t="shared" si="0"/>
        <v>15</v>
      </c>
      <c r="AL3" s="56">
        <f t="shared" si="0"/>
        <v>16</v>
      </c>
      <c r="AM3" s="56">
        <f t="shared" si="0"/>
        <v>17</v>
      </c>
      <c r="AN3" s="220">
        <f t="shared" si="0"/>
        <v>18</v>
      </c>
      <c r="AO3" s="57">
        <f>AN3+1</f>
        <v>19</v>
      </c>
      <c r="AP3" s="57">
        <f t="shared" si="0"/>
        <v>20</v>
      </c>
      <c r="AQ3" s="56">
        <f t="shared" si="0"/>
        <v>21</v>
      </c>
      <c r="AR3" s="56">
        <f t="shared" si="0"/>
        <v>22</v>
      </c>
      <c r="AS3" s="56">
        <f t="shared" si="0"/>
        <v>23</v>
      </c>
      <c r="AT3" s="57">
        <f t="shared" si="0"/>
        <v>24</v>
      </c>
      <c r="AU3" s="58">
        <f t="shared" si="0"/>
        <v>25</v>
      </c>
      <c r="AV3" s="56">
        <f t="shared" si="0"/>
        <v>26</v>
      </c>
      <c r="AW3" s="56">
        <f t="shared" si="0"/>
        <v>27</v>
      </c>
      <c r="AX3" s="56">
        <f t="shared" si="0"/>
        <v>28</v>
      </c>
      <c r="AY3" s="56">
        <f t="shared" si="0"/>
        <v>29</v>
      </c>
      <c r="AZ3" s="56">
        <f t="shared" si="0"/>
        <v>30</v>
      </c>
      <c r="BA3" s="56">
        <f t="shared" si="0"/>
        <v>31</v>
      </c>
      <c r="BB3" s="56">
        <f t="shared" si="0"/>
        <v>32</v>
      </c>
      <c r="BC3" s="56">
        <f t="shared" si="0"/>
        <v>33</v>
      </c>
      <c r="BD3" s="56">
        <f t="shared" si="0"/>
        <v>34</v>
      </c>
      <c r="BE3" s="56">
        <f t="shared" si="0"/>
        <v>35</v>
      </c>
      <c r="BF3" s="56"/>
    </row>
    <row r="4" spans="1:58" ht="15.75" thickBot="1">
      <c r="A4" s="59" t="s">
        <v>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60"/>
    </row>
    <row r="5" spans="1:58" ht="15.75" thickBot="1">
      <c r="A5" s="221" t="s">
        <v>250</v>
      </c>
      <c r="B5" s="62"/>
      <c r="C5" s="62"/>
      <c r="D5" s="62"/>
      <c r="E5" s="64">
        <v>1</v>
      </c>
      <c r="F5" s="65">
        <f>E5+1</f>
        <v>2</v>
      </c>
      <c r="G5" s="65">
        <f t="shared" ref="G5:BE5" si="1">F5+1</f>
        <v>3</v>
      </c>
      <c r="H5" s="65">
        <f>G5+1</f>
        <v>4</v>
      </c>
      <c r="I5" s="65">
        <f t="shared" si="1"/>
        <v>5</v>
      </c>
      <c r="J5" s="65">
        <f t="shared" si="1"/>
        <v>6</v>
      </c>
      <c r="K5" s="65">
        <f t="shared" si="1"/>
        <v>7</v>
      </c>
      <c r="L5" s="66">
        <f t="shared" si="1"/>
        <v>8</v>
      </c>
      <c r="M5" s="66">
        <f t="shared" si="1"/>
        <v>9</v>
      </c>
      <c r="N5" s="67">
        <f t="shared" si="1"/>
        <v>10</v>
      </c>
      <c r="O5" s="66">
        <f t="shared" si="1"/>
        <v>11</v>
      </c>
      <c r="P5" s="66">
        <f t="shared" si="1"/>
        <v>12</v>
      </c>
      <c r="Q5" s="66">
        <f t="shared" si="1"/>
        <v>13</v>
      </c>
      <c r="R5" s="66">
        <f t="shared" si="1"/>
        <v>14</v>
      </c>
      <c r="S5" s="66">
        <f t="shared" si="1"/>
        <v>15</v>
      </c>
      <c r="T5" s="66">
        <f t="shared" si="1"/>
        <v>16</v>
      </c>
      <c r="U5" s="66">
        <f t="shared" si="1"/>
        <v>17</v>
      </c>
      <c r="V5" s="66">
        <v>18</v>
      </c>
      <c r="W5" s="69">
        <f>U5+1</f>
        <v>18</v>
      </c>
      <c r="X5" s="69">
        <f t="shared" si="1"/>
        <v>19</v>
      </c>
      <c r="Y5" s="66">
        <f t="shared" si="1"/>
        <v>20</v>
      </c>
      <c r="Z5" s="66">
        <f t="shared" si="1"/>
        <v>21</v>
      </c>
      <c r="AA5" s="66">
        <f t="shared" si="1"/>
        <v>22</v>
      </c>
      <c r="AB5" s="66">
        <f t="shared" si="1"/>
        <v>23</v>
      </c>
      <c r="AC5" s="65">
        <f t="shared" si="1"/>
        <v>24</v>
      </c>
      <c r="AD5" s="65">
        <f t="shared" si="1"/>
        <v>25</v>
      </c>
      <c r="AE5" s="65">
        <f t="shared" si="1"/>
        <v>26</v>
      </c>
      <c r="AF5" s="65">
        <f t="shared" si="1"/>
        <v>27</v>
      </c>
      <c r="AG5" s="65">
        <f t="shared" si="1"/>
        <v>28</v>
      </c>
      <c r="AH5" s="65">
        <f t="shared" si="1"/>
        <v>29</v>
      </c>
      <c r="AI5" s="65">
        <f t="shared" si="1"/>
        <v>30</v>
      </c>
      <c r="AJ5" s="65">
        <f t="shared" si="1"/>
        <v>31</v>
      </c>
      <c r="AK5" s="65">
        <f t="shared" si="1"/>
        <v>32</v>
      </c>
      <c r="AL5" s="65">
        <f t="shared" si="1"/>
        <v>33</v>
      </c>
      <c r="AM5" s="65">
        <f t="shared" si="1"/>
        <v>34</v>
      </c>
      <c r="AN5" s="65">
        <f t="shared" si="1"/>
        <v>35</v>
      </c>
      <c r="AO5" s="222">
        <f t="shared" si="1"/>
        <v>36</v>
      </c>
      <c r="AP5" s="222">
        <f t="shared" si="1"/>
        <v>37</v>
      </c>
      <c r="AQ5" s="70">
        <f t="shared" si="1"/>
        <v>38</v>
      </c>
      <c r="AR5" s="70">
        <f t="shared" si="1"/>
        <v>39</v>
      </c>
      <c r="AS5" s="70">
        <f t="shared" si="1"/>
        <v>40</v>
      </c>
      <c r="AT5" s="70">
        <f t="shared" si="1"/>
        <v>41</v>
      </c>
      <c r="AU5" s="71">
        <f t="shared" si="1"/>
        <v>42</v>
      </c>
      <c r="AV5" s="71">
        <f t="shared" si="1"/>
        <v>43</v>
      </c>
      <c r="AW5" s="71">
        <f t="shared" si="1"/>
        <v>44</v>
      </c>
      <c r="AX5" s="69">
        <f t="shared" si="1"/>
        <v>45</v>
      </c>
      <c r="AY5" s="69">
        <f t="shared" si="1"/>
        <v>46</v>
      </c>
      <c r="AZ5" s="69">
        <f t="shared" si="1"/>
        <v>47</v>
      </c>
      <c r="BA5" s="69">
        <f t="shared" si="1"/>
        <v>48</v>
      </c>
      <c r="BB5" s="69">
        <f t="shared" si="1"/>
        <v>49</v>
      </c>
      <c r="BC5" s="72">
        <f t="shared" si="1"/>
        <v>50</v>
      </c>
      <c r="BD5" s="72">
        <f t="shared" si="1"/>
        <v>51</v>
      </c>
      <c r="BE5" s="72">
        <f t="shared" si="1"/>
        <v>52</v>
      </c>
      <c r="BF5" s="73"/>
    </row>
    <row r="6" spans="1:58" ht="15.75" thickBot="1">
      <c r="A6" s="223"/>
      <c r="B6" s="224" t="s">
        <v>129</v>
      </c>
      <c r="C6" s="225" t="s">
        <v>130</v>
      </c>
      <c r="D6" s="226" t="s">
        <v>11</v>
      </c>
      <c r="E6" s="227" t="e">
        <f>E8+#REF!+E10+E12+#REF!</f>
        <v>#REF!</v>
      </c>
      <c r="F6" s="227" t="e">
        <f>F8+#REF!+F10+F12+#REF!</f>
        <v>#REF!</v>
      </c>
      <c r="G6" s="227" t="e">
        <f>G8+#REF!+G10+G12+#REF!</f>
        <v>#REF!</v>
      </c>
      <c r="H6" s="227" t="e">
        <f>H8+#REF!+H10+H12+#REF!</f>
        <v>#REF!</v>
      </c>
      <c r="I6" s="227" t="e">
        <f>I8+#REF!+I10+I12+#REF!</f>
        <v>#REF!</v>
      </c>
      <c r="J6" s="227" t="e">
        <f>J8+#REF!+J10+J12+#REF!</f>
        <v>#REF!</v>
      </c>
      <c r="K6" s="227" t="e">
        <f>K8+#REF!+K10+K12+#REF!</f>
        <v>#REF!</v>
      </c>
      <c r="L6" s="227" t="e">
        <f>L8+#REF!+L10+L12+#REF!</f>
        <v>#REF!</v>
      </c>
      <c r="M6" s="227" t="e">
        <f>M8+#REF!+M10+M12+#REF!</f>
        <v>#REF!</v>
      </c>
      <c r="N6" s="227" t="e">
        <f>N8+#REF!+N10+N12+#REF!</f>
        <v>#REF!</v>
      </c>
      <c r="O6" s="228" t="e">
        <f>O8+#REF!+O10+O12+#REF!</f>
        <v>#REF!</v>
      </c>
      <c r="P6" s="227" t="e">
        <f>P8+#REF!+P10+P12+#REF!</f>
        <v>#REF!</v>
      </c>
      <c r="Q6" s="227" t="e">
        <f>Q8+#REF!+Q10+Q12+#REF!</f>
        <v>#REF!</v>
      </c>
      <c r="R6" s="227" t="e">
        <f>R8+#REF!+R10+R12+#REF!</f>
        <v>#REF!</v>
      </c>
      <c r="S6" s="227" t="e">
        <f>S8+#REF!+S10+S12+#REF!</f>
        <v>#REF!</v>
      </c>
      <c r="T6" s="227" t="e">
        <f>T8+#REF!+T10+T12+#REF!</f>
        <v>#REF!</v>
      </c>
      <c r="U6" s="227" t="e">
        <f>U8+#REF!+U10+U12+#REF!</f>
        <v>#REF!</v>
      </c>
      <c r="V6" s="227"/>
      <c r="W6" s="229" t="e">
        <f>W8+#REF!+W10+W12+#REF!</f>
        <v>#REF!</v>
      </c>
      <c r="X6" s="229" t="e">
        <f>X8+#REF!+X10+X12+#REF!</f>
        <v>#REF!</v>
      </c>
      <c r="Y6" s="227" t="e">
        <f>Y8+#REF!+Y10+Y12+#REF!</f>
        <v>#REF!</v>
      </c>
      <c r="Z6" s="227" t="e">
        <f>Z8+#REF!+Z10+Z12+#REF!</f>
        <v>#REF!</v>
      </c>
      <c r="AA6" s="227" t="e">
        <f>AA8+#REF!+AA10+AA12+#REF!</f>
        <v>#REF!</v>
      </c>
      <c r="AB6" s="227" t="e">
        <f>AB8+#REF!+AB10+AB12+#REF!</f>
        <v>#REF!</v>
      </c>
      <c r="AC6" s="227" t="e">
        <f>AC8+#REF!+AC10+AC12+#REF!</f>
        <v>#REF!</v>
      </c>
      <c r="AD6" s="227" t="e">
        <f>AD8+#REF!+AD10+AD12+#REF!</f>
        <v>#REF!</v>
      </c>
      <c r="AE6" s="227" t="e">
        <f>AE8+#REF!+AE10+AE12+#REF!</f>
        <v>#REF!</v>
      </c>
      <c r="AF6" s="228" t="e">
        <f>AF8+#REF!+AF10+AF12+#REF!</f>
        <v>#REF!</v>
      </c>
      <c r="AG6" s="228" t="e">
        <f>AG8+#REF!+AG10+AG12+#REF!</f>
        <v>#REF!</v>
      </c>
      <c r="AH6" s="228" t="e">
        <f>AH8+#REF!+AH10+AH12+#REF!</f>
        <v>#REF!</v>
      </c>
      <c r="AI6" s="228" t="e">
        <f>AI8+#REF!+AI10+AI12+#REF!</f>
        <v>#REF!</v>
      </c>
      <c r="AJ6" s="227" t="e">
        <f>AJ8+#REF!+AJ10+AJ12+#REF!</f>
        <v>#REF!</v>
      </c>
      <c r="AK6" s="227" t="e">
        <f>AK8+#REF!+AK10+AK12+#REF!</f>
        <v>#REF!</v>
      </c>
      <c r="AL6" s="227" t="e">
        <f>AL8+#REF!+AL10+AL12+#REF!</f>
        <v>#REF!</v>
      </c>
      <c r="AM6" s="227" t="e">
        <f>AM8+#REF!+AM10+AM12+#REF!</f>
        <v>#REF!</v>
      </c>
      <c r="AN6" s="227" t="e">
        <f>AN8+#REF!+AN10+AN12+#REF!</f>
        <v>#REF!</v>
      </c>
      <c r="AO6" s="230" t="e">
        <f>AO8+#REF!+AO10+AO12+#REF!</f>
        <v>#REF!</v>
      </c>
      <c r="AP6" s="230" t="e">
        <f>AP8+#REF!+AP10+AP12+#REF!</f>
        <v>#REF!</v>
      </c>
      <c r="AQ6" s="231" t="e">
        <f>AQ8+#REF!+AQ10+AQ12+#REF!</f>
        <v>#REF!</v>
      </c>
      <c r="AR6" s="231" t="e">
        <f>AR8+#REF!+AR10+AR12+#REF!</f>
        <v>#REF!</v>
      </c>
      <c r="AS6" s="231" t="e">
        <f>AS8+#REF!+AS10+AS12+#REF!</f>
        <v>#REF!</v>
      </c>
      <c r="AT6" s="231" t="e">
        <f>AT8+#REF!+AT10+AT12+#REF!</f>
        <v>#REF!</v>
      </c>
      <c r="AU6" s="232" t="e">
        <f>AU8+#REF!+AU10+AU12+#REF!</f>
        <v>#REF!</v>
      </c>
      <c r="AV6" s="232" t="e">
        <f>AV8+#REF!+AV10+AV12+#REF!</f>
        <v>#REF!</v>
      </c>
      <c r="AW6" s="232" t="e">
        <f>AW8+#REF!+AW10+AW12+#REF!</f>
        <v>#REF!</v>
      </c>
      <c r="AX6" s="229" t="e">
        <f>AX8+#REF!+AX10+AX12+#REF!</f>
        <v>#REF!</v>
      </c>
      <c r="AY6" s="229" t="e">
        <f>AY8+#REF!+AY10+AY12+#REF!</f>
        <v>#REF!</v>
      </c>
      <c r="AZ6" s="229" t="e">
        <f>AZ8+#REF!+AZ10+AZ12+#REF!</f>
        <v>#REF!</v>
      </c>
      <c r="BA6" s="229" t="e">
        <f>BA8+#REF!+BA10+BA12+#REF!</f>
        <v>#REF!</v>
      </c>
      <c r="BB6" s="229" t="e">
        <f>BB8+#REF!+BB10+BB12+#REF!</f>
        <v>#REF!</v>
      </c>
      <c r="BC6" s="229" t="e">
        <f>BC8+#REF!+BC10+BC12+#REF!</f>
        <v>#REF!</v>
      </c>
      <c r="BD6" s="229" t="e">
        <f>BD8+#REF!+BD10+BD12+#REF!</f>
        <v>#REF!</v>
      </c>
      <c r="BE6" s="229" t="e">
        <f>BE8+#REF!+BE10+BE12+#REF!</f>
        <v>#REF!</v>
      </c>
      <c r="BF6" s="80" t="e">
        <f t="shared" ref="BF6:BF13" si="2">SUM(E6:BE6)</f>
        <v>#REF!</v>
      </c>
    </row>
    <row r="7" spans="1:58" ht="16.5" customHeight="1" thickBot="1">
      <c r="A7" s="223"/>
      <c r="B7" s="224"/>
      <c r="C7" s="233"/>
      <c r="D7" s="226" t="s">
        <v>12</v>
      </c>
      <c r="E7" s="227" t="e">
        <f>E9+#REF!+E11+E13+#REF!</f>
        <v>#REF!</v>
      </c>
      <c r="F7" s="227" t="e">
        <f>F9+#REF!+F11+F13+#REF!</f>
        <v>#REF!</v>
      </c>
      <c r="G7" s="227" t="e">
        <f>G9+#REF!+G11+G13+#REF!</f>
        <v>#REF!</v>
      </c>
      <c r="H7" s="227" t="e">
        <f>H9+#REF!+H11+H13+#REF!</f>
        <v>#REF!</v>
      </c>
      <c r="I7" s="227" t="e">
        <f>I9+#REF!+I11+I13+#REF!</f>
        <v>#REF!</v>
      </c>
      <c r="J7" s="227" t="e">
        <f>J9+#REF!+J11+J13+#REF!</f>
        <v>#REF!</v>
      </c>
      <c r="K7" s="227" t="e">
        <f>K9+#REF!+K11+K13+#REF!</f>
        <v>#REF!</v>
      </c>
      <c r="L7" s="227" t="e">
        <f>L9+#REF!+L11+L13+#REF!</f>
        <v>#REF!</v>
      </c>
      <c r="M7" s="227" t="e">
        <f>M9+#REF!+M11+M13+#REF!</f>
        <v>#REF!</v>
      </c>
      <c r="N7" s="227" t="e">
        <f>N9+#REF!+N11+N13+#REF!</f>
        <v>#REF!</v>
      </c>
      <c r="O7" s="228" t="e">
        <f>O9+#REF!+O11+O13+#REF!</f>
        <v>#REF!</v>
      </c>
      <c r="P7" s="227" t="e">
        <f>P9+#REF!+P11+P13+#REF!</f>
        <v>#REF!</v>
      </c>
      <c r="Q7" s="227" t="e">
        <f>Q9+#REF!+Q11+Q13+#REF!</f>
        <v>#REF!</v>
      </c>
      <c r="R7" s="227" t="e">
        <f>R9+#REF!+R11+R13+#REF!</f>
        <v>#REF!</v>
      </c>
      <c r="S7" s="227" t="e">
        <f>S9+#REF!+S11+S13+#REF!</f>
        <v>#REF!</v>
      </c>
      <c r="T7" s="227" t="e">
        <f>T9+#REF!+T11+T13+#REF!</f>
        <v>#REF!</v>
      </c>
      <c r="U7" s="227" t="e">
        <f>U9+#REF!+V11+U13+#REF!</f>
        <v>#REF!</v>
      </c>
      <c r="V7" s="227"/>
      <c r="W7" s="229" t="e">
        <f>W9+#REF!+W11+W13+#REF!</f>
        <v>#REF!</v>
      </c>
      <c r="X7" s="229" t="e">
        <f>X9+#REF!+X11+X13+#REF!</f>
        <v>#REF!</v>
      </c>
      <c r="Y7" s="227" t="e">
        <f>Y9+#REF!+Y11+Y13+#REF!</f>
        <v>#REF!</v>
      </c>
      <c r="Z7" s="227" t="e">
        <f>Z9+#REF!+Z11+Z13+#REF!</f>
        <v>#REF!</v>
      </c>
      <c r="AA7" s="227" t="e">
        <f>AA9+#REF!+AA11+AA13+#REF!</f>
        <v>#REF!</v>
      </c>
      <c r="AB7" s="227" t="e">
        <f>AB9+#REF!+AB11+AB13+#REF!</f>
        <v>#REF!</v>
      </c>
      <c r="AC7" s="227" t="e">
        <f>AC9+#REF!+AC11+AC13+#REF!</f>
        <v>#REF!</v>
      </c>
      <c r="AD7" s="227" t="e">
        <f>AD9+#REF!+AD11+AD13+#REF!</f>
        <v>#REF!</v>
      </c>
      <c r="AE7" s="227" t="e">
        <f>AE9+#REF!+AE11+AE13+#REF!</f>
        <v>#REF!</v>
      </c>
      <c r="AF7" s="228" t="e">
        <f>AF9+#REF!+AF11+AF13+#REF!</f>
        <v>#REF!</v>
      </c>
      <c r="AG7" s="228" t="e">
        <f>AG9+#REF!+AG11+AG13+#REF!</f>
        <v>#REF!</v>
      </c>
      <c r="AH7" s="228" t="e">
        <f>AH9+#REF!+AH11+AH13+#REF!</f>
        <v>#REF!</v>
      </c>
      <c r="AI7" s="228" t="e">
        <f>AI9+#REF!+AI11+AI13+#REF!</f>
        <v>#REF!</v>
      </c>
      <c r="AJ7" s="227" t="e">
        <f>AJ9+#REF!+AJ11+AJ13+#REF!</f>
        <v>#REF!</v>
      </c>
      <c r="AK7" s="227" t="e">
        <f>AK9+#REF!+AK11+AK13+#REF!</f>
        <v>#REF!</v>
      </c>
      <c r="AL7" s="227" t="e">
        <f>AL9+#REF!+AL11+AL13+#REF!</f>
        <v>#REF!</v>
      </c>
      <c r="AM7" s="227" t="e">
        <f>AM9+#REF!+AM11+AM13+#REF!</f>
        <v>#REF!</v>
      </c>
      <c r="AN7" s="227" t="e">
        <f>AN9+#REF!+AN11+AN13+#REF!</f>
        <v>#REF!</v>
      </c>
      <c r="AO7" s="234" t="e">
        <f>AO9+#REF!+AO11+AO13+#REF!</f>
        <v>#REF!</v>
      </c>
      <c r="AP7" s="230" t="e">
        <f>AP9+#REF!+AP11+AP13+#REF!</f>
        <v>#REF!</v>
      </c>
      <c r="AQ7" s="231" t="e">
        <f>AQ9+#REF!+AQ11+AQ13+#REF!</f>
        <v>#REF!</v>
      </c>
      <c r="AR7" s="231" t="e">
        <f>AR9+#REF!+AR11+AR13+#REF!</f>
        <v>#REF!</v>
      </c>
      <c r="AS7" s="231" t="e">
        <f>AS9+#REF!+AS11+AS13+#REF!</f>
        <v>#REF!</v>
      </c>
      <c r="AT7" s="231" t="e">
        <f>AT9+#REF!+AT11+AT13+#REF!</f>
        <v>#REF!</v>
      </c>
      <c r="AU7" s="232" t="e">
        <f>AU9+#REF!+AU11+AU13+#REF!</f>
        <v>#REF!</v>
      </c>
      <c r="AV7" s="232" t="e">
        <f>AV9+#REF!+AV11+AV13+#REF!</f>
        <v>#REF!</v>
      </c>
      <c r="AW7" s="232" t="e">
        <f>AW9+#REF!+AW11+AW13+#REF!</f>
        <v>#REF!</v>
      </c>
      <c r="AX7" s="229" t="e">
        <f>AX9+#REF!+AX11+AX13+#REF!</f>
        <v>#REF!</v>
      </c>
      <c r="AY7" s="229" t="e">
        <f>AY9+#REF!+AY11+AY13+#REF!</f>
        <v>#REF!</v>
      </c>
      <c r="AZ7" s="229" t="e">
        <f>AZ9+#REF!+AZ11+AZ13+#REF!</f>
        <v>#REF!</v>
      </c>
      <c r="BA7" s="229" t="e">
        <f>BA9+#REF!+BA11+BA13+#REF!</f>
        <v>#REF!</v>
      </c>
      <c r="BB7" s="229" t="e">
        <f>BB9+#REF!+BB11+BB13+#REF!</f>
        <v>#REF!</v>
      </c>
      <c r="BC7" s="229" t="e">
        <f>BC9+#REF!+BC11+BC13+#REF!</f>
        <v>#REF!</v>
      </c>
      <c r="BD7" s="229" t="e">
        <f>BD9+#REF!+BD11+BD13+#REF!</f>
        <v>#REF!</v>
      </c>
      <c r="BE7" s="229" t="e">
        <f>BE9+#REF!+BE11+BE13+#REF!</f>
        <v>#REF!</v>
      </c>
      <c r="BF7" s="80" t="e">
        <f t="shared" si="2"/>
        <v>#REF!</v>
      </c>
    </row>
    <row r="8" spans="1:58" ht="15.75" thickBot="1">
      <c r="A8" s="223"/>
      <c r="B8" s="235" t="s">
        <v>131</v>
      </c>
      <c r="C8" s="236" t="s">
        <v>132</v>
      </c>
      <c r="D8" s="237" t="s">
        <v>11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9"/>
      <c r="P8" s="238"/>
      <c r="Q8" s="238"/>
      <c r="R8" s="238"/>
      <c r="S8" s="238"/>
      <c r="T8" s="238"/>
      <c r="U8" s="238"/>
      <c r="V8" s="238"/>
      <c r="W8" s="240">
        <f>SUM(E8:V8)</f>
        <v>0</v>
      </c>
      <c r="X8" s="240"/>
      <c r="Y8" s="238">
        <v>4</v>
      </c>
      <c r="Z8" s="238">
        <v>2</v>
      </c>
      <c r="AA8" s="238">
        <v>2</v>
      </c>
      <c r="AB8" s="238">
        <v>4</v>
      </c>
      <c r="AC8" s="238">
        <v>2</v>
      </c>
      <c r="AD8" s="238">
        <v>4</v>
      </c>
      <c r="AE8" s="238">
        <v>2</v>
      </c>
      <c r="AF8" s="239">
        <v>4</v>
      </c>
      <c r="AG8" s="239">
        <v>4</v>
      </c>
      <c r="AH8" s="239">
        <v>2</v>
      </c>
      <c r="AI8" s="239">
        <v>2</v>
      </c>
      <c r="AJ8" s="238">
        <v>4</v>
      </c>
      <c r="AK8" s="238">
        <v>2</v>
      </c>
      <c r="AL8" s="238">
        <v>4</v>
      </c>
      <c r="AM8" s="238">
        <v>2</v>
      </c>
      <c r="AN8" s="238">
        <v>4</v>
      </c>
      <c r="AO8" s="238"/>
      <c r="AP8" s="241"/>
      <c r="AQ8" s="242"/>
      <c r="AR8" s="242"/>
      <c r="AS8" s="242"/>
      <c r="AT8" s="242"/>
      <c r="AU8" s="243"/>
      <c r="AV8" s="243"/>
      <c r="AW8" s="243"/>
      <c r="AX8" s="240">
        <f>SUM(Y8:AN8)</f>
        <v>48</v>
      </c>
      <c r="AY8" s="240"/>
      <c r="AZ8" s="240"/>
      <c r="BA8" s="240"/>
      <c r="BB8" s="240"/>
      <c r="BC8" s="240"/>
      <c r="BD8" s="240"/>
      <c r="BE8" s="240"/>
      <c r="BF8" s="89">
        <f>W8+AX8</f>
        <v>48</v>
      </c>
    </row>
    <row r="9" spans="1:58" ht="15.75" thickBot="1">
      <c r="A9" s="223"/>
      <c r="B9" s="244"/>
      <c r="C9" s="90"/>
      <c r="D9" s="237" t="s">
        <v>12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9"/>
      <c r="P9" s="238"/>
      <c r="Q9" s="238"/>
      <c r="R9" s="238"/>
      <c r="S9" s="238"/>
      <c r="T9" s="238"/>
      <c r="U9" s="238"/>
      <c r="V9" s="238"/>
      <c r="W9" s="240">
        <f t="shared" ref="W9:W13" si="3">SUM(E9:V9)</f>
        <v>0</v>
      </c>
      <c r="X9" s="240"/>
      <c r="Y9" s="238">
        <f>Y8/2</f>
        <v>2</v>
      </c>
      <c r="Z9" s="238">
        <f t="shared" ref="Z9:AN9" si="4">Z8/2</f>
        <v>1</v>
      </c>
      <c r="AA9" s="238">
        <f t="shared" si="4"/>
        <v>1</v>
      </c>
      <c r="AB9" s="238">
        <f t="shared" si="4"/>
        <v>2</v>
      </c>
      <c r="AC9" s="238">
        <f t="shared" si="4"/>
        <v>1</v>
      </c>
      <c r="AD9" s="238">
        <f t="shared" si="4"/>
        <v>2</v>
      </c>
      <c r="AE9" s="238">
        <f t="shared" si="4"/>
        <v>1</v>
      </c>
      <c r="AF9" s="238">
        <f t="shared" si="4"/>
        <v>2</v>
      </c>
      <c r="AG9" s="238">
        <f t="shared" si="4"/>
        <v>2</v>
      </c>
      <c r="AH9" s="238">
        <f t="shared" si="4"/>
        <v>1</v>
      </c>
      <c r="AI9" s="238">
        <f t="shared" si="4"/>
        <v>1</v>
      </c>
      <c r="AJ9" s="238">
        <f t="shared" si="4"/>
        <v>2</v>
      </c>
      <c r="AK9" s="238">
        <f t="shared" si="4"/>
        <v>1</v>
      </c>
      <c r="AL9" s="238">
        <f t="shared" si="4"/>
        <v>2</v>
      </c>
      <c r="AM9" s="238">
        <f t="shared" si="4"/>
        <v>1</v>
      </c>
      <c r="AN9" s="238">
        <f t="shared" si="4"/>
        <v>2</v>
      </c>
      <c r="AO9" s="238"/>
      <c r="AP9" s="241"/>
      <c r="AQ9" s="242"/>
      <c r="AR9" s="242"/>
      <c r="AS9" s="242"/>
      <c r="AT9" s="242"/>
      <c r="AU9" s="243"/>
      <c r="AV9" s="243"/>
      <c r="AW9" s="243"/>
      <c r="AX9" s="240">
        <f t="shared" ref="AX9:AX13" si="5">SUM(Y9:AN9)</f>
        <v>24</v>
      </c>
      <c r="AY9" s="240"/>
      <c r="AZ9" s="240"/>
      <c r="BA9" s="240"/>
      <c r="BB9" s="240"/>
      <c r="BC9" s="240"/>
      <c r="BD9" s="240"/>
      <c r="BE9" s="240"/>
      <c r="BF9" s="89">
        <f t="shared" ref="BF9:BF12" si="6">W9+AX9</f>
        <v>24</v>
      </c>
    </row>
    <row r="10" spans="1:58" ht="15.75" thickBot="1">
      <c r="A10" s="223"/>
      <c r="B10" s="245" t="s">
        <v>135</v>
      </c>
      <c r="C10" s="91" t="s">
        <v>16</v>
      </c>
      <c r="D10" s="92" t="s">
        <v>11</v>
      </c>
      <c r="E10" s="238"/>
      <c r="F10" s="238">
        <v>2</v>
      </c>
      <c r="G10" s="238">
        <v>2</v>
      </c>
      <c r="H10" s="238">
        <v>2</v>
      </c>
      <c r="I10" s="238">
        <v>2</v>
      </c>
      <c r="J10" s="238">
        <v>2</v>
      </c>
      <c r="K10" s="238">
        <v>2</v>
      </c>
      <c r="L10" s="238">
        <v>2</v>
      </c>
      <c r="M10" s="238">
        <v>2</v>
      </c>
      <c r="N10" s="238">
        <v>2</v>
      </c>
      <c r="O10" s="239">
        <v>2</v>
      </c>
      <c r="P10" s="238">
        <v>2</v>
      </c>
      <c r="Q10" s="238">
        <v>2</v>
      </c>
      <c r="R10" s="238">
        <v>2</v>
      </c>
      <c r="S10" s="238">
        <v>2</v>
      </c>
      <c r="T10" s="238">
        <v>2</v>
      </c>
      <c r="U10" s="238">
        <v>2</v>
      </c>
      <c r="V10" s="238">
        <v>2</v>
      </c>
      <c r="W10" s="240">
        <f t="shared" si="3"/>
        <v>34</v>
      </c>
      <c r="X10" s="240">
        <v>0</v>
      </c>
      <c r="Y10" s="238">
        <v>2</v>
      </c>
      <c r="Z10" s="238">
        <v>2</v>
      </c>
      <c r="AA10" s="238">
        <v>2</v>
      </c>
      <c r="AB10" s="238">
        <v>2</v>
      </c>
      <c r="AC10" s="238">
        <v>2</v>
      </c>
      <c r="AD10" s="238">
        <v>2</v>
      </c>
      <c r="AE10" s="238">
        <v>2</v>
      </c>
      <c r="AF10" s="239">
        <v>2</v>
      </c>
      <c r="AG10" s="239">
        <v>2</v>
      </c>
      <c r="AH10" s="239">
        <v>2</v>
      </c>
      <c r="AI10" s="239">
        <v>2</v>
      </c>
      <c r="AJ10" s="238">
        <v>2</v>
      </c>
      <c r="AK10" s="238">
        <v>2</v>
      </c>
      <c r="AL10" s="238">
        <v>2</v>
      </c>
      <c r="AM10" s="238">
        <v>2</v>
      </c>
      <c r="AN10" s="238">
        <v>2</v>
      </c>
      <c r="AO10" s="238"/>
      <c r="AP10" s="241"/>
      <c r="AQ10" s="242"/>
      <c r="AR10" s="242"/>
      <c r="AS10" s="242"/>
      <c r="AT10" s="242"/>
      <c r="AU10" s="243"/>
      <c r="AV10" s="243"/>
      <c r="AW10" s="243"/>
      <c r="AX10" s="240">
        <f t="shared" si="5"/>
        <v>32</v>
      </c>
      <c r="AY10" s="240"/>
      <c r="AZ10" s="240"/>
      <c r="BA10" s="240"/>
      <c r="BB10" s="240"/>
      <c r="BC10" s="240"/>
      <c r="BD10" s="240"/>
      <c r="BE10" s="240"/>
      <c r="BF10" s="89">
        <f t="shared" si="6"/>
        <v>66</v>
      </c>
    </row>
    <row r="11" spans="1:58" ht="15.75" thickBot="1">
      <c r="A11" s="223"/>
      <c r="B11" s="246"/>
      <c r="C11" s="247"/>
      <c r="D11" s="92" t="s">
        <v>12</v>
      </c>
      <c r="E11" s="248"/>
      <c r="F11" s="248">
        <f t="shared" ref="F11:U11" si="7">F10/2</f>
        <v>1</v>
      </c>
      <c r="G11" s="248">
        <f t="shared" si="7"/>
        <v>1</v>
      </c>
      <c r="H11" s="248">
        <f t="shared" si="7"/>
        <v>1</v>
      </c>
      <c r="I11" s="248">
        <f t="shared" si="7"/>
        <v>1</v>
      </c>
      <c r="J11" s="248">
        <f t="shared" si="7"/>
        <v>1</v>
      </c>
      <c r="K11" s="248">
        <f t="shared" si="7"/>
        <v>1</v>
      </c>
      <c r="L11" s="248">
        <f t="shared" si="7"/>
        <v>1</v>
      </c>
      <c r="M11" s="248">
        <f t="shared" si="7"/>
        <v>1</v>
      </c>
      <c r="N11" s="248">
        <f t="shared" si="7"/>
        <v>1</v>
      </c>
      <c r="O11" s="248">
        <f t="shared" si="7"/>
        <v>1</v>
      </c>
      <c r="P11" s="248">
        <f t="shared" si="7"/>
        <v>1</v>
      </c>
      <c r="Q11" s="248">
        <f t="shared" si="7"/>
        <v>1</v>
      </c>
      <c r="R11" s="248">
        <f t="shared" si="7"/>
        <v>1</v>
      </c>
      <c r="S11" s="248">
        <f t="shared" si="7"/>
        <v>1</v>
      </c>
      <c r="T11" s="248">
        <f t="shared" si="7"/>
        <v>1</v>
      </c>
      <c r="U11" s="248">
        <f t="shared" si="7"/>
        <v>1</v>
      </c>
      <c r="V11" s="248">
        <f>U10/2</f>
        <v>1</v>
      </c>
      <c r="W11" s="240">
        <f>SUM(E11:V11)</f>
        <v>17</v>
      </c>
      <c r="X11" s="240">
        <v>0</v>
      </c>
      <c r="Y11" s="248">
        <f t="shared" ref="Y11:AN11" si="8">Y10/2</f>
        <v>1</v>
      </c>
      <c r="Z11" s="248">
        <f t="shared" si="8"/>
        <v>1</v>
      </c>
      <c r="AA11" s="248">
        <f t="shared" si="8"/>
        <v>1</v>
      </c>
      <c r="AB11" s="248">
        <f t="shared" si="8"/>
        <v>1</v>
      </c>
      <c r="AC11" s="248">
        <f t="shared" si="8"/>
        <v>1</v>
      </c>
      <c r="AD11" s="248">
        <f t="shared" si="8"/>
        <v>1</v>
      </c>
      <c r="AE11" s="248">
        <f t="shared" si="8"/>
        <v>1</v>
      </c>
      <c r="AF11" s="248">
        <f t="shared" si="8"/>
        <v>1</v>
      </c>
      <c r="AG11" s="248">
        <f t="shared" si="8"/>
        <v>1</v>
      </c>
      <c r="AH11" s="248">
        <f t="shared" si="8"/>
        <v>1</v>
      </c>
      <c r="AI11" s="248">
        <f t="shared" si="8"/>
        <v>1</v>
      </c>
      <c r="AJ11" s="248">
        <f t="shared" si="8"/>
        <v>1</v>
      </c>
      <c r="AK11" s="248">
        <f t="shared" si="8"/>
        <v>1</v>
      </c>
      <c r="AL11" s="248">
        <f t="shared" si="8"/>
        <v>1</v>
      </c>
      <c r="AM11" s="248">
        <f t="shared" si="8"/>
        <v>1</v>
      </c>
      <c r="AN11" s="248">
        <f t="shared" si="8"/>
        <v>1</v>
      </c>
      <c r="AO11" s="248"/>
      <c r="AP11" s="241"/>
      <c r="AQ11" s="242"/>
      <c r="AR11" s="242"/>
      <c r="AS11" s="242"/>
      <c r="AT11" s="242"/>
      <c r="AU11" s="243"/>
      <c r="AV11" s="243"/>
      <c r="AW11" s="243"/>
      <c r="AX11" s="240">
        <f t="shared" si="5"/>
        <v>16</v>
      </c>
      <c r="AY11" s="240"/>
      <c r="AZ11" s="240"/>
      <c r="BA11" s="240"/>
      <c r="BB11" s="240"/>
      <c r="BC11" s="240"/>
      <c r="BD11" s="240"/>
      <c r="BE11" s="240"/>
      <c r="BF11" s="89">
        <f t="shared" si="6"/>
        <v>33</v>
      </c>
    </row>
    <row r="12" spans="1:58" ht="15.75" thickBot="1">
      <c r="A12" s="223"/>
      <c r="B12" s="245" t="s">
        <v>136</v>
      </c>
      <c r="C12" s="100" t="s">
        <v>21</v>
      </c>
      <c r="D12" s="92" t="s">
        <v>11</v>
      </c>
      <c r="E12" s="238"/>
      <c r="F12" s="238">
        <v>2</v>
      </c>
      <c r="G12" s="238">
        <v>2</v>
      </c>
      <c r="H12" s="238">
        <v>2</v>
      </c>
      <c r="I12" s="238">
        <v>2</v>
      </c>
      <c r="J12" s="238">
        <v>2</v>
      </c>
      <c r="K12" s="238">
        <v>2</v>
      </c>
      <c r="L12" s="238">
        <v>2</v>
      </c>
      <c r="M12" s="238">
        <v>2</v>
      </c>
      <c r="N12" s="238">
        <v>2</v>
      </c>
      <c r="O12" s="239">
        <v>2</v>
      </c>
      <c r="P12" s="238">
        <v>2</v>
      </c>
      <c r="Q12" s="238">
        <v>2</v>
      </c>
      <c r="R12" s="238">
        <v>2</v>
      </c>
      <c r="S12" s="238">
        <v>2</v>
      </c>
      <c r="T12" s="238">
        <v>2</v>
      </c>
      <c r="U12" s="238">
        <v>2</v>
      </c>
      <c r="V12" s="238">
        <v>2</v>
      </c>
      <c r="W12" s="240">
        <f t="shared" si="3"/>
        <v>34</v>
      </c>
      <c r="X12" s="240">
        <v>0</v>
      </c>
      <c r="Y12" s="238">
        <v>2</v>
      </c>
      <c r="Z12" s="238">
        <v>2</v>
      </c>
      <c r="AA12" s="238">
        <v>2</v>
      </c>
      <c r="AB12" s="238">
        <v>2</v>
      </c>
      <c r="AC12" s="238">
        <v>2</v>
      </c>
      <c r="AD12" s="238">
        <v>2</v>
      </c>
      <c r="AE12" s="238">
        <v>2</v>
      </c>
      <c r="AF12" s="239">
        <v>2</v>
      </c>
      <c r="AG12" s="239">
        <v>2</v>
      </c>
      <c r="AH12" s="239">
        <v>2</v>
      </c>
      <c r="AI12" s="239">
        <v>2</v>
      </c>
      <c r="AJ12" s="238">
        <v>2</v>
      </c>
      <c r="AK12" s="238">
        <v>2</v>
      </c>
      <c r="AL12" s="238">
        <v>2</v>
      </c>
      <c r="AM12" s="238">
        <v>4</v>
      </c>
      <c r="AN12" s="238">
        <v>4</v>
      </c>
      <c r="AO12" s="238"/>
      <c r="AP12" s="241"/>
      <c r="AQ12" s="242"/>
      <c r="AR12" s="242"/>
      <c r="AS12" s="242"/>
      <c r="AT12" s="242"/>
      <c r="AU12" s="243"/>
      <c r="AV12" s="243"/>
      <c r="AW12" s="243"/>
      <c r="AX12" s="240">
        <f t="shared" si="5"/>
        <v>36</v>
      </c>
      <c r="AY12" s="240"/>
      <c r="AZ12" s="240"/>
      <c r="BA12" s="240"/>
      <c r="BB12" s="240"/>
      <c r="BC12" s="240"/>
      <c r="BD12" s="240"/>
      <c r="BE12" s="240"/>
      <c r="BF12" s="89">
        <f t="shared" si="6"/>
        <v>70</v>
      </c>
    </row>
    <row r="13" spans="1:58" ht="15.75" thickBot="1">
      <c r="A13" s="223"/>
      <c r="B13" s="246"/>
      <c r="C13" s="93"/>
      <c r="D13" s="92" t="s">
        <v>12</v>
      </c>
      <c r="E13" s="248"/>
      <c r="F13" s="248">
        <f t="shared" ref="F13:V13" si="9">F12/2</f>
        <v>1</v>
      </c>
      <c r="G13" s="248">
        <f t="shared" si="9"/>
        <v>1</v>
      </c>
      <c r="H13" s="248">
        <f t="shared" si="9"/>
        <v>1</v>
      </c>
      <c r="I13" s="248">
        <f t="shared" si="9"/>
        <v>1</v>
      </c>
      <c r="J13" s="248">
        <f t="shared" si="9"/>
        <v>1</v>
      </c>
      <c r="K13" s="248">
        <f t="shared" si="9"/>
        <v>1</v>
      </c>
      <c r="L13" s="248">
        <f t="shared" si="9"/>
        <v>1</v>
      </c>
      <c r="M13" s="248">
        <f t="shared" si="9"/>
        <v>1</v>
      </c>
      <c r="N13" s="248">
        <f t="shared" si="9"/>
        <v>1</v>
      </c>
      <c r="O13" s="248">
        <f t="shared" si="9"/>
        <v>1</v>
      </c>
      <c r="P13" s="248">
        <f t="shared" si="9"/>
        <v>1</v>
      </c>
      <c r="Q13" s="248">
        <f t="shared" si="9"/>
        <v>1</v>
      </c>
      <c r="R13" s="248">
        <f t="shared" si="9"/>
        <v>1</v>
      </c>
      <c r="S13" s="248">
        <f t="shared" si="9"/>
        <v>1</v>
      </c>
      <c r="T13" s="248">
        <f t="shared" si="9"/>
        <v>1</v>
      </c>
      <c r="U13" s="248">
        <f t="shared" si="9"/>
        <v>1</v>
      </c>
      <c r="V13" s="248">
        <f t="shared" si="9"/>
        <v>1</v>
      </c>
      <c r="W13" s="240">
        <f t="shared" si="3"/>
        <v>17</v>
      </c>
      <c r="X13" s="240">
        <v>0</v>
      </c>
      <c r="Y13" s="248">
        <f t="shared" ref="Y13:AN13" si="10">Y12/2</f>
        <v>1</v>
      </c>
      <c r="Z13" s="248">
        <f t="shared" si="10"/>
        <v>1</v>
      </c>
      <c r="AA13" s="248">
        <f t="shared" si="10"/>
        <v>1</v>
      </c>
      <c r="AB13" s="248">
        <f t="shared" si="10"/>
        <v>1</v>
      </c>
      <c r="AC13" s="248">
        <f t="shared" si="10"/>
        <v>1</v>
      </c>
      <c r="AD13" s="248">
        <f t="shared" si="10"/>
        <v>1</v>
      </c>
      <c r="AE13" s="248">
        <f t="shared" si="10"/>
        <v>1</v>
      </c>
      <c r="AF13" s="248">
        <f t="shared" si="10"/>
        <v>1</v>
      </c>
      <c r="AG13" s="248">
        <f t="shared" si="10"/>
        <v>1</v>
      </c>
      <c r="AH13" s="248">
        <f t="shared" si="10"/>
        <v>1</v>
      </c>
      <c r="AI13" s="248">
        <f t="shared" si="10"/>
        <v>1</v>
      </c>
      <c r="AJ13" s="248">
        <f t="shared" si="10"/>
        <v>1</v>
      </c>
      <c r="AK13" s="248">
        <f t="shared" si="10"/>
        <v>1</v>
      </c>
      <c r="AL13" s="248">
        <f t="shared" si="10"/>
        <v>1</v>
      </c>
      <c r="AM13" s="248">
        <f t="shared" si="10"/>
        <v>2</v>
      </c>
      <c r="AN13" s="248">
        <f t="shared" si="10"/>
        <v>2</v>
      </c>
      <c r="AO13" s="248"/>
      <c r="AP13" s="241"/>
      <c r="AQ13" s="242"/>
      <c r="AR13" s="242"/>
      <c r="AS13" s="242"/>
      <c r="AT13" s="242"/>
      <c r="AU13" s="243"/>
      <c r="AV13" s="243"/>
      <c r="AW13" s="243"/>
      <c r="AX13" s="240">
        <f t="shared" si="5"/>
        <v>18</v>
      </c>
      <c r="AY13" s="240"/>
      <c r="AZ13" s="240"/>
      <c r="BA13" s="240"/>
      <c r="BB13" s="240"/>
      <c r="BC13" s="240"/>
      <c r="BD13" s="240"/>
      <c r="BE13" s="240"/>
      <c r="BF13" s="89">
        <f t="shared" si="2"/>
        <v>70</v>
      </c>
    </row>
    <row r="14" spans="1:58" ht="15.75" thickBot="1">
      <c r="A14" s="223"/>
      <c r="B14" s="249" t="s">
        <v>148</v>
      </c>
      <c r="C14" s="249" t="s">
        <v>149</v>
      </c>
      <c r="D14" s="250" t="s">
        <v>11</v>
      </c>
      <c r="E14" s="251" t="e">
        <f>E16+#REF!</f>
        <v>#REF!</v>
      </c>
      <c r="F14" s="251" t="e">
        <f>F16+#REF!</f>
        <v>#REF!</v>
      </c>
      <c r="G14" s="251" t="e">
        <f>G16+#REF!</f>
        <v>#REF!</v>
      </c>
      <c r="H14" s="251" t="e">
        <f>H16+#REF!</f>
        <v>#REF!</v>
      </c>
      <c r="I14" s="251" t="e">
        <f>I16+#REF!</f>
        <v>#REF!</v>
      </c>
      <c r="J14" s="251" t="e">
        <f>J16+#REF!</f>
        <v>#REF!</v>
      </c>
      <c r="K14" s="251" t="e">
        <f>K16+#REF!</f>
        <v>#REF!</v>
      </c>
      <c r="L14" s="251" t="e">
        <f>L16+#REF!</f>
        <v>#REF!</v>
      </c>
      <c r="M14" s="251" t="e">
        <f>M16+#REF!</f>
        <v>#REF!</v>
      </c>
      <c r="N14" s="251" t="e">
        <f>N16+#REF!</f>
        <v>#REF!</v>
      </c>
      <c r="O14" s="251" t="e">
        <f>O16+#REF!</f>
        <v>#REF!</v>
      </c>
      <c r="P14" s="251" t="e">
        <f>P16+#REF!</f>
        <v>#REF!</v>
      </c>
      <c r="Q14" s="251" t="e">
        <f>Q16+#REF!</f>
        <v>#REF!</v>
      </c>
      <c r="R14" s="251" t="e">
        <f>R16+#REF!</f>
        <v>#REF!</v>
      </c>
      <c r="S14" s="251" t="e">
        <f>S16+#REF!</f>
        <v>#REF!</v>
      </c>
      <c r="T14" s="251" t="e">
        <f>T16+#REF!</f>
        <v>#REF!</v>
      </c>
      <c r="U14" s="251" t="e">
        <f>U16+#REF!</f>
        <v>#REF!</v>
      </c>
      <c r="V14" s="251"/>
      <c r="W14" s="252" t="e">
        <f>W16+#REF!</f>
        <v>#REF!</v>
      </c>
      <c r="X14" s="252" t="e">
        <f>X16+#REF!</f>
        <v>#REF!</v>
      </c>
      <c r="Y14" s="251" t="e">
        <f>Y16+#REF!</f>
        <v>#REF!</v>
      </c>
      <c r="Z14" s="251" t="e">
        <f>Z16+#REF!</f>
        <v>#REF!</v>
      </c>
      <c r="AA14" s="251" t="e">
        <f>AA16+#REF!</f>
        <v>#REF!</v>
      </c>
      <c r="AB14" s="251" t="e">
        <f>AB16+#REF!</f>
        <v>#REF!</v>
      </c>
      <c r="AC14" s="251" t="e">
        <f>AC16+#REF!</f>
        <v>#REF!</v>
      </c>
      <c r="AD14" s="251" t="e">
        <f>AD16+#REF!</f>
        <v>#REF!</v>
      </c>
      <c r="AE14" s="251" t="e">
        <f>AE16+#REF!</f>
        <v>#REF!</v>
      </c>
      <c r="AF14" s="251" t="e">
        <f>AF16+#REF!</f>
        <v>#REF!</v>
      </c>
      <c r="AG14" s="251" t="e">
        <f>AG16+#REF!</f>
        <v>#REF!</v>
      </c>
      <c r="AH14" s="251" t="e">
        <f>AH16+#REF!</f>
        <v>#REF!</v>
      </c>
      <c r="AI14" s="251" t="e">
        <f>AI16+#REF!</f>
        <v>#REF!</v>
      </c>
      <c r="AJ14" s="251" t="e">
        <f>AJ16+#REF!</f>
        <v>#REF!</v>
      </c>
      <c r="AK14" s="251" t="e">
        <f>AK16+#REF!</f>
        <v>#REF!</v>
      </c>
      <c r="AL14" s="251" t="e">
        <f>AL16+#REF!</f>
        <v>#REF!</v>
      </c>
      <c r="AM14" s="251" t="e">
        <f>AM16+#REF!</f>
        <v>#REF!</v>
      </c>
      <c r="AN14" s="251" t="e">
        <f>AN16+#REF!</f>
        <v>#REF!</v>
      </c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1"/>
      <c r="BD14" s="251"/>
      <c r="BE14" s="253"/>
      <c r="BF14" s="254" t="e">
        <f t="shared" ref="BF14:BF15" si="11">SUM(E14:BE14)</f>
        <v>#REF!</v>
      </c>
    </row>
    <row r="15" spans="1:58" ht="15.75" thickBot="1">
      <c r="A15" s="223"/>
      <c r="B15" s="255"/>
      <c r="C15" s="256"/>
      <c r="D15" s="250" t="s">
        <v>12</v>
      </c>
      <c r="E15" s="253" t="e">
        <f>E17+#REF!</f>
        <v>#REF!</v>
      </c>
      <c r="F15" s="253" t="e">
        <f>F17+#REF!</f>
        <v>#REF!</v>
      </c>
      <c r="G15" s="253" t="e">
        <f>G17+#REF!</f>
        <v>#REF!</v>
      </c>
      <c r="H15" s="253" t="e">
        <f>H17+#REF!</f>
        <v>#REF!</v>
      </c>
      <c r="I15" s="253" t="e">
        <f>I17+#REF!</f>
        <v>#REF!</v>
      </c>
      <c r="J15" s="253" t="e">
        <f>J17+#REF!</f>
        <v>#REF!</v>
      </c>
      <c r="K15" s="253" t="e">
        <f>K17+#REF!</f>
        <v>#REF!</v>
      </c>
      <c r="L15" s="253" t="e">
        <f>L17+#REF!</f>
        <v>#REF!</v>
      </c>
      <c r="M15" s="253" t="e">
        <f>M17+#REF!</f>
        <v>#REF!</v>
      </c>
      <c r="N15" s="253" t="e">
        <f>N17+#REF!</f>
        <v>#REF!</v>
      </c>
      <c r="O15" s="253" t="e">
        <f>O17+#REF!</f>
        <v>#REF!</v>
      </c>
      <c r="P15" s="253" t="e">
        <f>P17+#REF!</f>
        <v>#REF!</v>
      </c>
      <c r="Q15" s="253" t="e">
        <f>Q17+#REF!</f>
        <v>#REF!</v>
      </c>
      <c r="R15" s="253" t="e">
        <f>R17+#REF!</f>
        <v>#REF!</v>
      </c>
      <c r="S15" s="253" t="e">
        <f>S17+#REF!</f>
        <v>#REF!</v>
      </c>
      <c r="T15" s="253" t="e">
        <f>T17+#REF!</f>
        <v>#REF!</v>
      </c>
      <c r="U15" s="253" t="e">
        <f>U17+#REF!</f>
        <v>#REF!</v>
      </c>
      <c r="V15" s="253"/>
      <c r="W15" s="257" t="e">
        <f>W17+#REF!</f>
        <v>#REF!</v>
      </c>
      <c r="X15" s="257" t="e">
        <f>X17+#REF!</f>
        <v>#REF!</v>
      </c>
      <c r="Y15" s="253" t="e">
        <f>Y17+#REF!</f>
        <v>#REF!</v>
      </c>
      <c r="Z15" s="253" t="e">
        <f>Z17+#REF!</f>
        <v>#REF!</v>
      </c>
      <c r="AA15" s="253" t="e">
        <f>AA17+#REF!</f>
        <v>#REF!</v>
      </c>
      <c r="AB15" s="253" t="e">
        <f>AB17+#REF!</f>
        <v>#REF!</v>
      </c>
      <c r="AC15" s="253" t="e">
        <f>AC17+#REF!</f>
        <v>#REF!</v>
      </c>
      <c r="AD15" s="253" t="e">
        <f>AD17+#REF!</f>
        <v>#REF!</v>
      </c>
      <c r="AE15" s="253" t="e">
        <f>AE17+#REF!</f>
        <v>#REF!</v>
      </c>
      <c r="AF15" s="253" t="e">
        <f>AF17+#REF!</f>
        <v>#REF!</v>
      </c>
      <c r="AG15" s="253" t="e">
        <f>AG17+#REF!</f>
        <v>#REF!</v>
      </c>
      <c r="AH15" s="253" t="e">
        <f>AH17+#REF!</f>
        <v>#REF!</v>
      </c>
      <c r="AI15" s="253" t="e">
        <f>AI17+#REF!</f>
        <v>#REF!</v>
      </c>
      <c r="AJ15" s="253" t="e">
        <f>AJ17+#REF!</f>
        <v>#REF!</v>
      </c>
      <c r="AK15" s="253" t="e">
        <f>AK17+#REF!</f>
        <v>#REF!</v>
      </c>
      <c r="AL15" s="253" t="e">
        <f>AL17+#REF!</f>
        <v>#REF!</v>
      </c>
      <c r="AM15" s="253" t="e">
        <f>AM17+#REF!</f>
        <v>#REF!</v>
      </c>
      <c r="AN15" s="253" t="e">
        <f>AN17+#REF!</f>
        <v>#REF!</v>
      </c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4" t="e">
        <f t="shared" si="11"/>
        <v>#REF!</v>
      </c>
    </row>
    <row r="16" spans="1:58" ht="15.75" thickBot="1">
      <c r="A16" s="223"/>
      <c r="B16" s="258" t="s">
        <v>150</v>
      </c>
      <c r="C16" s="118" t="s">
        <v>151</v>
      </c>
      <c r="D16" s="92" t="s">
        <v>11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30"/>
      <c r="P16" s="101"/>
      <c r="Q16" s="101"/>
      <c r="R16" s="101"/>
      <c r="S16" s="101"/>
      <c r="T16" s="101"/>
      <c r="U16" s="101"/>
      <c r="V16" s="101"/>
      <c r="W16" s="103"/>
      <c r="X16" s="103"/>
      <c r="Y16" s="101">
        <v>2</v>
      </c>
      <c r="Z16" s="101">
        <v>2</v>
      </c>
      <c r="AA16" s="101">
        <v>2</v>
      </c>
      <c r="AB16" s="101">
        <v>2</v>
      </c>
      <c r="AC16" s="101">
        <v>2</v>
      </c>
      <c r="AD16" s="101">
        <v>2</v>
      </c>
      <c r="AE16" s="101">
        <v>2</v>
      </c>
      <c r="AF16" s="130">
        <v>2</v>
      </c>
      <c r="AG16" s="130">
        <v>2</v>
      </c>
      <c r="AH16" s="130">
        <v>4</v>
      </c>
      <c r="AI16" s="130">
        <v>2</v>
      </c>
      <c r="AJ16" s="101">
        <v>2</v>
      </c>
      <c r="AK16" s="101">
        <v>2</v>
      </c>
      <c r="AL16" s="101">
        <v>0</v>
      </c>
      <c r="AM16" s="101">
        <v>2</v>
      </c>
      <c r="AN16" s="101">
        <v>2</v>
      </c>
      <c r="AO16" s="102"/>
      <c r="AP16" s="259"/>
      <c r="AQ16" s="122"/>
      <c r="AR16" s="122"/>
      <c r="AS16" s="122"/>
      <c r="AT16" s="122"/>
      <c r="AU16" s="123"/>
      <c r="AV16" s="123"/>
      <c r="AW16" s="123"/>
      <c r="AX16" s="240">
        <f t="shared" ref="AX16:AX17" si="12">SUM(Y16:AN16)</f>
        <v>32</v>
      </c>
      <c r="AY16" s="103"/>
      <c r="AZ16" s="103"/>
      <c r="BA16" s="103"/>
      <c r="BB16" s="103"/>
      <c r="BC16" s="103"/>
      <c r="BD16" s="103"/>
      <c r="BE16" s="103"/>
      <c r="BF16" s="89">
        <f t="shared" ref="BF16:BF17" si="13">W16+AX16</f>
        <v>32</v>
      </c>
    </row>
    <row r="17" spans="1:58" ht="15.75" thickBot="1">
      <c r="A17" s="223"/>
      <c r="B17" s="260"/>
      <c r="C17" s="106"/>
      <c r="D17" s="124" t="s">
        <v>12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30"/>
      <c r="P17" s="101"/>
      <c r="Q17" s="101"/>
      <c r="R17" s="101"/>
      <c r="S17" s="101"/>
      <c r="T17" s="101"/>
      <c r="U17" s="101"/>
      <c r="V17" s="101"/>
      <c r="W17" s="103"/>
      <c r="X17" s="103"/>
      <c r="Y17" s="101">
        <f>Y16/2</f>
        <v>1</v>
      </c>
      <c r="Z17" s="101">
        <v>1</v>
      </c>
      <c r="AA17" s="101">
        <f t="shared" ref="AA17:AM17" si="14">AA16/2</f>
        <v>1</v>
      </c>
      <c r="AB17" s="101">
        <v>1</v>
      </c>
      <c r="AC17" s="101">
        <f t="shared" si="14"/>
        <v>1</v>
      </c>
      <c r="AD17" s="101"/>
      <c r="AE17" s="101">
        <f t="shared" si="14"/>
        <v>1</v>
      </c>
      <c r="AF17" s="101"/>
      <c r="AG17" s="101">
        <f t="shared" si="14"/>
        <v>1</v>
      </c>
      <c r="AH17" s="101"/>
      <c r="AI17" s="101">
        <f t="shared" si="14"/>
        <v>1</v>
      </c>
      <c r="AJ17" s="101"/>
      <c r="AK17" s="101">
        <f t="shared" si="14"/>
        <v>1</v>
      </c>
      <c r="AL17" s="101">
        <f t="shared" si="14"/>
        <v>0</v>
      </c>
      <c r="AM17" s="101">
        <f t="shared" si="14"/>
        <v>1</v>
      </c>
      <c r="AN17" s="101"/>
      <c r="AO17" s="102"/>
      <c r="AP17" s="259"/>
      <c r="AQ17" s="122"/>
      <c r="AR17" s="122"/>
      <c r="AS17" s="122"/>
      <c r="AT17" s="122"/>
      <c r="AU17" s="123"/>
      <c r="AV17" s="123"/>
      <c r="AW17" s="123"/>
      <c r="AX17" s="240">
        <f t="shared" si="12"/>
        <v>10</v>
      </c>
      <c r="AY17" s="103"/>
      <c r="AZ17" s="103"/>
      <c r="BA17" s="103"/>
      <c r="BB17" s="103"/>
      <c r="BC17" s="103"/>
      <c r="BD17" s="103"/>
      <c r="BE17" s="103"/>
      <c r="BF17" s="89">
        <f t="shared" si="13"/>
        <v>10</v>
      </c>
    </row>
    <row r="18" spans="1:58" ht="15.75" thickBot="1">
      <c r="A18" s="223"/>
      <c r="B18" s="261" t="s">
        <v>154</v>
      </c>
      <c r="C18" s="132" t="s">
        <v>155</v>
      </c>
      <c r="D18" s="133" t="s">
        <v>11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45"/>
      <c r="X18" s="145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254"/>
    </row>
    <row r="19" spans="1:58" ht="15.75" thickBot="1">
      <c r="A19" s="223"/>
      <c r="B19" s="262"/>
      <c r="C19" s="138"/>
      <c r="D19" s="133" t="s">
        <v>12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45"/>
      <c r="X19" s="145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254"/>
    </row>
    <row r="20" spans="1:58" ht="15.75" thickBot="1">
      <c r="A20" s="223"/>
      <c r="B20" s="263" t="s">
        <v>156</v>
      </c>
      <c r="C20" s="140" t="s">
        <v>157</v>
      </c>
      <c r="D20" s="141" t="s">
        <v>11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5"/>
      <c r="X20" s="145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254"/>
    </row>
    <row r="21" spans="1:58" ht="15.75" thickBot="1">
      <c r="A21" s="223"/>
      <c r="B21" s="264"/>
      <c r="C21" s="143"/>
      <c r="D21" s="141" t="s">
        <v>12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5"/>
      <c r="X21" s="145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254"/>
    </row>
    <row r="22" spans="1:58" ht="15.75" thickBot="1">
      <c r="A22" s="223"/>
      <c r="B22" s="245" t="s">
        <v>174</v>
      </c>
      <c r="C22" s="91" t="s">
        <v>175</v>
      </c>
      <c r="D22" s="124" t="s">
        <v>11</v>
      </c>
      <c r="E22" s="144"/>
      <c r="F22" s="144">
        <v>2</v>
      </c>
      <c r="G22" s="144">
        <v>2</v>
      </c>
      <c r="H22" s="144">
        <v>2</v>
      </c>
      <c r="I22" s="144">
        <v>2</v>
      </c>
      <c r="J22" s="144">
        <v>2</v>
      </c>
      <c r="K22" s="144">
        <v>2</v>
      </c>
      <c r="L22" s="144">
        <v>2</v>
      </c>
      <c r="M22" s="144">
        <v>2</v>
      </c>
      <c r="N22" s="144">
        <v>4</v>
      </c>
      <c r="O22" s="152">
        <v>2</v>
      </c>
      <c r="P22" s="144">
        <v>4</v>
      </c>
      <c r="Q22" s="144">
        <v>4</v>
      </c>
      <c r="R22" s="144">
        <v>4</v>
      </c>
      <c r="S22" s="144">
        <v>4</v>
      </c>
      <c r="T22" s="144">
        <v>4</v>
      </c>
      <c r="U22" s="144">
        <v>4</v>
      </c>
      <c r="V22" s="144">
        <v>2</v>
      </c>
      <c r="W22" s="145">
        <f>SUM(E22:V22)</f>
        <v>48</v>
      </c>
      <c r="X22" s="145"/>
      <c r="Y22" s="144">
        <v>2</v>
      </c>
      <c r="Z22" s="144">
        <v>2</v>
      </c>
      <c r="AA22" s="144">
        <v>2</v>
      </c>
      <c r="AB22" s="144">
        <v>2</v>
      </c>
      <c r="AC22" s="144">
        <v>2</v>
      </c>
      <c r="AD22" s="144">
        <v>2</v>
      </c>
      <c r="AE22" s="144">
        <v>2</v>
      </c>
      <c r="AF22" s="152">
        <v>2</v>
      </c>
      <c r="AG22" s="152">
        <v>2</v>
      </c>
      <c r="AH22" s="152">
        <v>2</v>
      </c>
      <c r="AI22" s="152">
        <v>2</v>
      </c>
      <c r="AJ22" s="144">
        <v>2</v>
      </c>
      <c r="AK22" s="144">
        <v>2</v>
      </c>
      <c r="AL22" s="144">
        <v>2</v>
      </c>
      <c r="AM22" s="144">
        <v>2</v>
      </c>
      <c r="AN22" s="144">
        <v>2</v>
      </c>
      <c r="AO22" s="135"/>
      <c r="AP22" s="146">
        <v>18</v>
      </c>
      <c r="AQ22" s="136"/>
      <c r="AR22" s="136"/>
      <c r="AS22" s="136"/>
      <c r="AT22" s="136"/>
      <c r="AU22" s="147"/>
      <c r="AV22" s="147"/>
      <c r="AW22" s="147"/>
      <c r="AX22" s="240">
        <f t="shared" ref="AX22:AX27" si="15">SUM(Y22:AN22)</f>
        <v>32</v>
      </c>
      <c r="AY22" s="145"/>
      <c r="AZ22" s="145"/>
      <c r="BA22" s="145"/>
      <c r="BB22" s="145"/>
      <c r="BC22" s="145"/>
      <c r="BD22" s="145"/>
      <c r="BE22" s="145"/>
      <c r="BF22" s="89">
        <f t="shared" ref="BF22:BF27" si="16">W22+AX22</f>
        <v>80</v>
      </c>
    </row>
    <row r="23" spans="1:58" ht="15.75" thickBot="1">
      <c r="A23" s="223"/>
      <c r="B23" s="260"/>
      <c r="C23" s="106"/>
      <c r="D23" s="124" t="s">
        <v>12</v>
      </c>
      <c r="E23" s="144"/>
      <c r="F23" s="144">
        <f t="shared" ref="F23:V23" si="17">F22/2</f>
        <v>1</v>
      </c>
      <c r="G23" s="144">
        <f t="shared" si="17"/>
        <v>1</v>
      </c>
      <c r="H23" s="144">
        <f t="shared" si="17"/>
        <v>1</v>
      </c>
      <c r="I23" s="144">
        <f t="shared" si="17"/>
        <v>1</v>
      </c>
      <c r="J23" s="144">
        <f t="shared" si="17"/>
        <v>1</v>
      </c>
      <c r="K23" s="144">
        <f t="shared" si="17"/>
        <v>1</v>
      </c>
      <c r="L23" s="144">
        <f t="shared" si="17"/>
        <v>1</v>
      </c>
      <c r="M23" s="144">
        <f t="shared" si="17"/>
        <v>1</v>
      </c>
      <c r="N23" s="144">
        <f t="shared" si="17"/>
        <v>2</v>
      </c>
      <c r="O23" s="144">
        <f t="shared" si="17"/>
        <v>1</v>
      </c>
      <c r="P23" s="144">
        <f t="shared" si="17"/>
        <v>2</v>
      </c>
      <c r="Q23" s="144">
        <f t="shared" si="17"/>
        <v>2</v>
      </c>
      <c r="R23" s="144">
        <f t="shared" si="17"/>
        <v>2</v>
      </c>
      <c r="S23" s="144">
        <f t="shared" si="17"/>
        <v>2</v>
      </c>
      <c r="T23" s="144">
        <f t="shared" si="17"/>
        <v>2</v>
      </c>
      <c r="U23" s="144">
        <f t="shared" si="17"/>
        <v>2</v>
      </c>
      <c r="V23" s="144">
        <f t="shared" si="17"/>
        <v>1</v>
      </c>
      <c r="W23" s="145">
        <f t="shared" ref="W23:W27" si="18">SUM(E23:V23)</f>
        <v>24</v>
      </c>
      <c r="X23" s="145"/>
      <c r="Y23" s="144">
        <f t="shared" ref="Y23:AN23" si="19">Y22/2</f>
        <v>1</v>
      </c>
      <c r="Z23" s="144">
        <f t="shared" si="19"/>
        <v>1</v>
      </c>
      <c r="AA23" s="144">
        <f t="shared" si="19"/>
        <v>1</v>
      </c>
      <c r="AB23" s="144">
        <f t="shared" si="19"/>
        <v>1</v>
      </c>
      <c r="AC23" s="144">
        <f t="shared" si="19"/>
        <v>1</v>
      </c>
      <c r="AD23" s="144">
        <f t="shared" si="19"/>
        <v>1</v>
      </c>
      <c r="AE23" s="144">
        <f t="shared" si="19"/>
        <v>1</v>
      </c>
      <c r="AF23" s="144">
        <f t="shared" si="19"/>
        <v>1</v>
      </c>
      <c r="AG23" s="144">
        <f t="shared" si="19"/>
        <v>1</v>
      </c>
      <c r="AH23" s="144">
        <f t="shared" si="19"/>
        <v>1</v>
      </c>
      <c r="AI23" s="144">
        <f t="shared" si="19"/>
        <v>1</v>
      </c>
      <c r="AJ23" s="144">
        <f t="shared" si="19"/>
        <v>1</v>
      </c>
      <c r="AK23" s="144">
        <f t="shared" si="19"/>
        <v>1</v>
      </c>
      <c r="AL23" s="144">
        <f t="shared" si="19"/>
        <v>1</v>
      </c>
      <c r="AM23" s="144">
        <f t="shared" si="19"/>
        <v>1</v>
      </c>
      <c r="AN23" s="144">
        <f t="shared" si="19"/>
        <v>1</v>
      </c>
      <c r="AO23" s="135"/>
      <c r="AP23" s="265"/>
      <c r="AQ23" s="136"/>
      <c r="AR23" s="136"/>
      <c r="AS23" s="136"/>
      <c r="AT23" s="136"/>
      <c r="AU23" s="147"/>
      <c r="AV23" s="147"/>
      <c r="AW23" s="147"/>
      <c r="AX23" s="240">
        <f t="shared" si="15"/>
        <v>16</v>
      </c>
      <c r="AY23" s="145"/>
      <c r="AZ23" s="145"/>
      <c r="BA23" s="145"/>
      <c r="BB23" s="145"/>
      <c r="BC23" s="145"/>
      <c r="BD23" s="145"/>
      <c r="BE23" s="145"/>
      <c r="BF23" s="89">
        <f t="shared" si="16"/>
        <v>40</v>
      </c>
    </row>
    <row r="24" spans="1:58" ht="15.75" thickBot="1">
      <c r="A24" s="223"/>
      <c r="B24" s="245" t="s">
        <v>186</v>
      </c>
      <c r="C24" s="154" t="s">
        <v>187</v>
      </c>
      <c r="D24" s="124" t="s">
        <v>11</v>
      </c>
      <c r="E24" s="144">
        <v>2</v>
      </c>
      <c r="F24" s="144">
        <v>2</v>
      </c>
      <c r="G24" s="144">
        <v>2</v>
      </c>
      <c r="H24" s="144">
        <v>2</v>
      </c>
      <c r="I24" s="144">
        <v>2</v>
      </c>
      <c r="J24" s="144">
        <v>2</v>
      </c>
      <c r="K24" s="144">
        <v>2</v>
      </c>
      <c r="L24" s="144">
        <v>2</v>
      </c>
      <c r="M24" s="144">
        <v>2</v>
      </c>
      <c r="N24" s="144">
        <v>2</v>
      </c>
      <c r="O24" s="144">
        <v>2</v>
      </c>
      <c r="P24" s="144">
        <v>6</v>
      </c>
      <c r="Q24" s="144">
        <v>2</v>
      </c>
      <c r="R24" s="144">
        <v>4</v>
      </c>
      <c r="S24" s="144">
        <v>2</v>
      </c>
      <c r="T24" s="144">
        <v>4</v>
      </c>
      <c r="U24" s="144"/>
      <c r="V24" s="144"/>
      <c r="W24" s="145">
        <f t="shared" si="18"/>
        <v>40</v>
      </c>
      <c r="X24" s="145"/>
      <c r="Y24" s="144"/>
      <c r="Z24" s="144"/>
      <c r="AA24" s="144"/>
      <c r="AB24" s="144"/>
      <c r="AC24" s="144"/>
      <c r="AD24" s="144"/>
      <c r="AE24" s="144"/>
      <c r="AF24" s="152"/>
      <c r="AG24" s="152"/>
      <c r="AH24" s="152"/>
      <c r="AI24" s="152"/>
      <c r="AJ24" s="144"/>
      <c r="AK24" s="144"/>
      <c r="AL24" s="144"/>
      <c r="AM24" s="144"/>
      <c r="AN24" s="144"/>
      <c r="AO24" s="135"/>
      <c r="AP24" s="265"/>
      <c r="AQ24" s="136"/>
      <c r="AR24" s="136"/>
      <c r="AS24" s="136"/>
      <c r="AT24" s="136"/>
      <c r="AU24" s="147"/>
      <c r="AV24" s="147"/>
      <c r="AW24" s="147"/>
      <c r="AX24" s="240">
        <f t="shared" si="15"/>
        <v>0</v>
      </c>
      <c r="AY24" s="145"/>
      <c r="AZ24" s="145"/>
      <c r="BA24" s="145"/>
      <c r="BB24" s="145"/>
      <c r="BC24" s="145"/>
      <c r="BD24" s="145"/>
      <c r="BE24" s="145"/>
      <c r="BF24" s="89">
        <f t="shared" si="16"/>
        <v>40</v>
      </c>
    </row>
    <row r="25" spans="1:58" ht="15.75" thickBot="1">
      <c r="A25" s="223"/>
      <c r="B25" s="260"/>
      <c r="C25" s="106"/>
      <c r="D25" s="124" t="s">
        <v>12</v>
      </c>
      <c r="E25" s="144">
        <f>E24/2</f>
        <v>1</v>
      </c>
      <c r="F25" s="144">
        <f t="shared" ref="F25:U25" si="20">F24/2</f>
        <v>1</v>
      </c>
      <c r="G25" s="144">
        <f t="shared" si="20"/>
        <v>1</v>
      </c>
      <c r="H25" s="144">
        <f t="shared" si="20"/>
        <v>1</v>
      </c>
      <c r="I25" s="144">
        <f t="shared" si="20"/>
        <v>1</v>
      </c>
      <c r="J25" s="144">
        <f t="shared" si="20"/>
        <v>1</v>
      </c>
      <c r="K25" s="144">
        <f t="shared" si="20"/>
        <v>1</v>
      </c>
      <c r="L25" s="144">
        <f t="shared" si="20"/>
        <v>1</v>
      </c>
      <c r="M25" s="144">
        <f t="shared" si="20"/>
        <v>1</v>
      </c>
      <c r="N25" s="144">
        <f t="shared" si="20"/>
        <v>1</v>
      </c>
      <c r="O25" s="144">
        <f t="shared" si="20"/>
        <v>1</v>
      </c>
      <c r="P25" s="144">
        <f t="shared" si="20"/>
        <v>3</v>
      </c>
      <c r="Q25" s="144">
        <f t="shared" si="20"/>
        <v>1</v>
      </c>
      <c r="R25" s="144">
        <f t="shared" si="20"/>
        <v>2</v>
      </c>
      <c r="S25" s="144">
        <f t="shared" si="20"/>
        <v>1</v>
      </c>
      <c r="T25" s="144">
        <f t="shared" si="20"/>
        <v>2</v>
      </c>
      <c r="U25" s="144">
        <f t="shared" si="20"/>
        <v>0</v>
      </c>
      <c r="V25" s="144"/>
      <c r="W25" s="145">
        <f t="shared" si="18"/>
        <v>20</v>
      </c>
      <c r="X25" s="145"/>
      <c r="Y25" s="144"/>
      <c r="Z25" s="144"/>
      <c r="AA25" s="144"/>
      <c r="AB25" s="144"/>
      <c r="AC25" s="144"/>
      <c r="AD25" s="144"/>
      <c r="AE25" s="144"/>
      <c r="AF25" s="152"/>
      <c r="AG25" s="152"/>
      <c r="AH25" s="152"/>
      <c r="AI25" s="152"/>
      <c r="AJ25" s="144"/>
      <c r="AK25" s="144"/>
      <c r="AL25" s="144"/>
      <c r="AM25" s="144"/>
      <c r="AN25" s="144"/>
      <c r="AO25" s="135"/>
      <c r="AP25" s="265"/>
      <c r="AQ25" s="136"/>
      <c r="AR25" s="136"/>
      <c r="AS25" s="136"/>
      <c r="AT25" s="136"/>
      <c r="AU25" s="147"/>
      <c r="AV25" s="147"/>
      <c r="AW25" s="147"/>
      <c r="AX25" s="240">
        <f t="shared" si="15"/>
        <v>0</v>
      </c>
      <c r="AY25" s="145"/>
      <c r="AZ25" s="145"/>
      <c r="BA25" s="145"/>
      <c r="BB25" s="145"/>
      <c r="BC25" s="145"/>
      <c r="BD25" s="145"/>
      <c r="BE25" s="145"/>
      <c r="BF25" s="89">
        <f t="shared" si="16"/>
        <v>20</v>
      </c>
    </row>
    <row r="26" spans="1:58" ht="15.75" thickBot="1">
      <c r="A26" s="223"/>
      <c r="B26" s="266" t="s">
        <v>189</v>
      </c>
      <c r="C26" s="158" t="s">
        <v>190</v>
      </c>
      <c r="D26" s="124" t="s">
        <v>11</v>
      </c>
      <c r="E26" s="144">
        <v>2</v>
      </c>
      <c r="F26" s="144">
        <v>2</v>
      </c>
      <c r="G26" s="144">
        <v>2</v>
      </c>
      <c r="H26" s="144">
        <v>2</v>
      </c>
      <c r="I26" s="144">
        <v>2</v>
      </c>
      <c r="J26" s="144">
        <v>2</v>
      </c>
      <c r="K26" s="144">
        <v>2</v>
      </c>
      <c r="L26" s="144">
        <v>2</v>
      </c>
      <c r="M26" s="144">
        <v>2</v>
      </c>
      <c r="N26" s="144">
        <v>2</v>
      </c>
      <c r="O26" s="152">
        <v>4</v>
      </c>
      <c r="P26" s="144">
        <v>4</v>
      </c>
      <c r="Q26" s="144">
        <v>4</v>
      </c>
      <c r="R26" s="144">
        <v>4</v>
      </c>
      <c r="S26" s="144">
        <v>2</v>
      </c>
      <c r="T26" s="144">
        <v>4</v>
      </c>
      <c r="U26" s="144">
        <v>2</v>
      </c>
      <c r="V26" s="144"/>
      <c r="W26" s="145">
        <f t="shared" si="18"/>
        <v>44</v>
      </c>
      <c r="X26" s="145"/>
      <c r="Y26" s="144">
        <v>2</v>
      </c>
      <c r="Z26" s="144">
        <v>2</v>
      </c>
      <c r="AA26" s="144">
        <v>2</v>
      </c>
      <c r="AB26" s="144">
        <v>2</v>
      </c>
      <c r="AC26" s="144">
        <v>2</v>
      </c>
      <c r="AD26" s="144">
        <v>2</v>
      </c>
      <c r="AE26" s="144">
        <v>2</v>
      </c>
      <c r="AF26" s="146">
        <v>6</v>
      </c>
      <c r="AG26" s="152"/>
      <c r="AH26" s="152"/>
      <c r="AI26" s="152"/>
      <c r="AJ26" s="144"/>
      <c r="AK26" s="144"/>
      <c r="AL26" s="144"/>
      <c r="AM26" s="144"/>
      <c r="AN26" s="144"/>
      <c r="AO26" s="135"/>
      <c r="AP26" s="267"/>
      <c r="AQ26" s="136"/>
      <c r="AR26" s="136"/>
      <c r="AS26" s="136"/>
      <c r="AT26" s="136"/>
      <c r="AU26" s="147"/>
      <c r="AV26" s="147"/>
      <c r="AW26" s="147"/>
      <c r="AX26" s="240">
        <f>SUM(Y26:AE26)</f>
        <v>14</v>
      </c>
      <c r="AY26" s="145"/>
      <c r="AZ26" s="145"/>
      <c r="BA26" s="145"/>
      <c r="BB26" s="145"/>
      <c r="BC26" s="145"/>
      <c r="BD26" s="145"/>
      <c r="BE26" s="145"/>
      <c r="BF26" s="89">
        <f t="shared" si="16"/>
        <v>58</v>
      </c>
    </row>
    <row r="27" spans="1:58" ht="15.75" thickBot="1">
      <c r="A27" s="223"/>
      <c r="B27" s="260"/>
      <c r="C27" s="159"/>
      <c r="D27" s="124" t="s">
        <v>12</v>
      </c>
      <c r="E27" s="144">
        <f t="shared" ref="E27:U27" si="21">E26/2</f>
        <v>1</v>
      </c>
      <c r="F27" s="144">
        <f t="shared" si="21"/>
        <v>1</v>
      </c>
      <c r="G27" s="144">
        <f t="shared" si="21"/>
        <v>1</v>
      </c>
      <c r="H27" s="144">
        <f t="shared" si="21"/>
        <v>1</v>
      </c>
      <c r="I27" s="144">
        <f t="shared" si="21"/>
        <v>1</v>
      </c>
      <c r="J27" s="144">
        <f t="shared" si="21"/>
        <v>1</v>
      </c>
      <c r="K27" s="144">
        <f t="shared" si="21"/>
        <v>1</v>
      </c>
      <c r="L27" s="144">
        <f t="shared" si="21"/>
        <v>1</v>
      </c>
      <c r="M27" s="144">
        <f t="shared" si="21"/>
        <v>1</v>
      </c>
      <c r="N27" s="144">
        <f t="shared" si="21"/>
        <v>1</v>
      </c>
      <c r="O27" s="144">
        <f>O26/2</f>
        <v>2</v>
      </c>
      <c r="P27" s="144">
        <f t="shared" si="21"/>
        <v>2</v>
      </c>
      <c r="Q27" s="144">
        <f t="shared" si="21"/>
        <v>2</v>
      </c>
      <c r="R27" s="144">
        <f t="shared" si="21"/>
        <v>2</v>
      </c>
      <c r="S27" s="144">
        <f t="shared" si="21"/>
        <v>1</v>
      </c>
      <c r="T27" s="144">
        <f t="shared" si="21"/>
        <v>2</v>
      </c>
      <c r="U27" s="144">
        <f t="shared" si="21"/>
        <v>1</v>
      </c>
      <c r="V27" s="144"/>
      <c r="W27" s="145">
        <f t="shared" si="18"/>
        <v>22</v>
      </c>
      <c r="X27" s="145"/>
      <c r="Y27" s="144">
        <f t="shared" ref="Y27:AE27" si="22">Y26/2</f>
        <v>1</v>
      </c>
      <c r="Z27" s="144">
        <f t="shared" si="22"/>
        <v>1</v>
      </c>
      <c r="AA27" s="144">
        <f t="shared" si="22"/>
        <v>1</v>
      </c>
      <c r="AB27" s="144">
        <f t="shared" si="22"/>
        <v>1</v>
      </c>
      <c r="AC27" s="144">
        <f t="shared" si="22"/>
        <v>1</v>
      </c>
      <c r="AD27" s="144">
        <f t="shared" si="22"/>
        <v>1</v>
      </c>
      <c r="AE27" s="144">
        <f t="shared" si="22"/>
        <v>1</v>
      </c>
      <c r="AF27" s="144"/>
      <c r="AG27" s="144"/>
      <c r="AH27" s="144"/>
      <c r="AI27" s="144"/>
      <c r="AJ27" s="144"/>
      <c r="AK27" s="144"/>
      <c r="AL27" s="144"/>
      <c r="AM27" s="144"/>
      <c r="AN27" s="144"/>
      <c r="AO27" s="135"/>
      <c r="AP27" s="265"/>
      <c r="AQ27" s="136"/>
      <c r="AR27" s="136"/>
      <c r="AS27" s="122"/>
      <c r="AT27" s="136"/>
      <c r="AU27" s="147"/>
      <c r="AV27" s="147"/>
      <c r="AW27" s="147"/>
      <c r="AX27" s="240">
        <f t="shared" si="15"/>
        <v>7</v>
      </c>
      <c r="AY27" s="145"/>
      <c r="AZ27" s="145"/>
      <c r="BA27" s="145"/>
      <c r="BB27" s="145"/>
      <c r="BC27" s="145"/>
      <c r="BD27" s="145"/>
      <c r="BE27" s="145"/>
      <c r="BF27" s="89">
        <f t="shared" si="16"/>
        <v>29</v>
      </c>
    </row>
    <row r="28" spans="1:58" ht="15.75" thickBot="1">
      <c r="A28" s="223"/>
      <c r="B28" s="263" t="s">
        <v>194</v>
      </c>
      <c r="C28" s="139" t="s">
        <v>195</v>
      </c>
      <c r="D28" s="141" t="s">
        <v>11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5"/>
      <c r="X28" s="145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254"/>
    </row>
    <row r="29" spans="1:58" ht="15.75" thickBot="1">
      <c r="A29" s="223"/>
      <c r="B29" s="264"/>
      <c r="C29" s="143"/>
      <c r="D29" s="141" t="s">
        <v>12</v>
      </c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5"/>
      <c r="X29" s="145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254"/>
    </row>
    <row r="30" spans="1:58" ht="30.6" customHeight="1" thickBot="1">
      <c r="A30" s="223"/>
      <c r="B30" s="263" t="s">
        <v>196</v>
      </c>
      <c r="C30" s="140" t="s">
        <v>197</v>
      </c>
      <c r="D30" s="141" t="s">
        <v>11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5"/>
      <c r="X30" s="145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254"/>
    </row>
    <row r="31" spans="1:58" ht="29.25" customHeight="1" thickBot="1">
      <c r="A31" s="223"/>
      <c r="B31" s="264"/>
      <c r="C31" s="143"/>
      <c r="D31" s="141" t="s">
        <v>12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5"/>
      <c r="X31" s="145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254"/>
    </row>
    <row r="32" spans="1:58" s="189" customFormat="1" ht="16.5" customHeight="1" thickBot="1">
      <c r="A32" s="223"/>
      <c r="B32" s="268" t="s">
        <v>198</v>
      </c>
      <c r="C32" s="269" t="s">
        <v>199</v>
      </c>
      <c r="D32" s="270" t="s">
        <v>11</v>
      </c>
      <c r="E32" s="135">
        <v>2</v>
      </c>
      <c r="F32" s="135">
        <v>4</v>
      </c>
      <c r="G32" s="135">
        <v>2</v>
      </c>
      <c r="H32" s="135">
        <v>4</v>
      </c>
      <c r="I32" s="135">
        <v>2</v>
      </c>
      <c r="J32" s="135">
        <v>4</v>
      </c>
      <c r="K32" s="135">
        <v>2</v>
      </c>
      <c r="L32" s="135">
        <v>4</v>
      </c>
      <c r="M32" s="135">
        <v>2</v>
      </c>
      <c r="N32" s="135">
        <v>4</v>
      </c>
      <c r="O32" s="135">
        <v>2</v>
      </c>
      <c r="P32" s="135">
        <v>2</v>
      </c>
      <c r="Q32" s="135">
        <v>2</v>
      </c>
      <c r="R32" s="135">
        <v>2</v>
      </c>
      <c r="S32" s="135">
        <v>2</v>
      </c>
      <c r="T32" s="135">
        <v>2</v>
      </c>
      <c r="U32" s="135">
        <v>2</v>
      </c>
      <c r="V32" s="135">
        <v>2</v>
      </c>
      <c r="W32" s="145">
        <f t="shared" ref="W32:W33" si="23">SUM(E32:V32)</f>
        <v>46</v>
      </c>
      <c r="X32" s="14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267"/>
      <c r="AQ32" s="136"/>
      <c r="AR32" s="136"/>
      <c r="AS32" s="136"/>
      <c r="AT32" s="136"/>
      <c r="AU32" s="147"/>
      <c r="AV32" s="147"/>
      <c r="AW32" s="147"/>
      <c r="AX32" s="240"/>
      <c r="AY32" s="145"/>
      <c r="AZ32" s="145"/>
      <c r="BA32" s="145"/>
      <c r="BB32" s="145"/>
      <c r="BC32" s="145"/>
      <c r="BD32" s="145"/>
      <c r="BE32" s="145"/>
      <c r="BF32" s="89"/>
    </row>
    <row r="33" spans="1:58" s="189" customFormat="1" ht="15.75" thickBot="1">
      <c r="A33" s="223"/>
      <c r="B33" s="271"/>
      <c r="C33" s="272"/>
      <c r="D33" s="270" t="s">
        <v>12</v>
      </c>
      <c r="E33" s="135">
        <f>E32/2</f>
        <v>1</v>
      </c>
      <c r="F33" s="135">
        <f t="shared" ref="F33:V33" si="24">F32/2</f>
        <v>2</v>
      </c>
      <c r="G33" s="135">
        <f t="shared" si="24"/>
        <v>1</v>
      </c>
      <c r="H33" s="135">
        <f t="shared" si="24"/>
        <v>2</v>
      </c>
      <c r="I33" s="135">
        <f t="shared" si="24"/>
        <v>1</v>
      </c>
      <c r="J33" s="135">
        <f t="shared" si="24"/>
        <v>2</v>
      </c>
      <c r="K33" s="135">
        <f t="shared" si="24"/>
        <v>1</v>
      </c>
      <c r="L33" s="135">
        <f t="shared" si="24"/>
        <v>2</v>
      </c>
      <c r="M33" s="135">
        <f t="shared" si="24"/>
        <v>1</v>
      </c>
      <c r="N33" s="135">
        <f t="shared" si="24"/>
        <v>2</v>
      </c>
      <c r="O33" s="135">
        <f t="shared" si="24"/>
        <v>1</v>
      </c>
      <c r="P33" s="135">
        <f t="shared" si="24"/>
        <v>1</v>
      </c>
      <c r="Q33" s="135">
        <f t="shared" si="24"/>
        <v>1</v>
      </c>
      <c r="R33" s="135">
        <f t="shared" si="24"/>
        <v>1</v>
      </c>
      <c r="S33" s="135">
        <f t="shared" si="24"/>
        <v>1</v>
      </c>
      <c r="T33" s="135">
        <f t="shared" si="24"/>
        <v>1</v>
      </c>
      <c r="U33" s="135">
        <f t="shared" si="24"/>
        <v>1</v>
      </c>
      <c r="V33" s="135">
        <f t="shared" si="24"/>
        <v>1</v>
      </c>
      <c r="W33" s="145">
        <f t="shared" si="23"/>
        <v>23</v>
      </c>
      <c r="X33" s="14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267"/>
      <c r="AQ33" s="136"/>
      <c r="AR33" s="136"/>
      <c r="AS33" s="136"/>
      <c r="AT33" s="136"/>
      <c r="AU33" s="147"/>
      <c r="AV33" s="147"/>
      <c r="AW33" s="147"/>
      <c r="AX33" s="240"/>
      <c r="AY33" s="145"/>
      <c r="AZ33" s="145"/>
      <c r="BA33" s="145"/>
      <c r="BB33" s="145"/>
      <c r="BC33" s="145"/>
      <c r="BD33" s="145"/>
      <c r="BE33" s="145"/>
      <c r="BF33" s="89"/>
    </row>
    <row r="34" spans="1:58" s="189" customFormat="1" ht="15.75" thickBot="1">
      <c r="A34" s="223"/>
      <c r="B34" s="268" t="s">
        <v>200</v>
      </c>
      <c r="C34" s="269" t="s">
        <v>201</v>
      </c>
      <c r="D34" s="270" t="s">
        <v>11</v>
      </c>
      <c r="E34" s="135">
        <v>8</v>
      </c>
      <c r="F34" s="135">
        <v>14</v>
      </c>
      <c r="G34" s="135">
        <v>12</v>
      </c>
      <c r="H34" s="135">
        <v>12</v>
      </c>
      <c r="I34" s="135">
        <v>10</v>
      </c>
      <c r="J34" s="135">
        <v>10</v>
      </c>
      <c r="K34" s="135">
        <v>10</v>
      </c>
      <c r="L34" s="135">
        <v>10</v>
      </c>
      <c r="M34" s="135">
        <v>10</v>
      </c>
      <c r="N34" s="135">
        <v>12</v>
      </c>
      <c r="O34" s="135">
        <v>14</v>
      </c>
      <c r="P34" s="135">
        <v>10</v>
      </c>
      <c r="Q34" s="135">
        <v>12</v>
      </c>
      <c r="R34" s="135">
        <v>12</v>
      </c>
      <c r="S34" s="135">
        <v>14</v>
      </c>
      <c r="T34" s="135">
        <v>12</v>
      </c>
      <c r="U34" s="135">
        <v>12</v>
      </c>
      <c r="V34" s="135">
        <v>4</v>
      </c>
      <c r="W34" s="145">
        <f>SUM(E34:V34)</f>
        <v>198</v>
      </c>
      <c r="X34" s="145"/>
      <c r="Y34" s="135"/>
      <c r="Z34" s="135">
        <v>8</v>
      </c>
      <c r="AA34" s="135">
        <v>8</v>
      </c>
      <c r="AB34" s="135">
        <v>6</v>
      </c>
      <c r="AC34" s="135">
        <v>8</v>
      </c>
      <c r="AD34" s="135">
        <v>8</v>
      </c>
      <c r="AE34" s="135">
        <v>8</v>
      </c>
      <c r="AF34" s="135">
        <v>8</v>
      </c>
      <c r="AG34" s="135">
        <v>12</v>
      </c>
      <c r="AH34" s="135">
        <v>12</v>
      </c>
      <c r="AI34" s="135">
        <v>12</v>
      </c>
      <c r="AJ34" s="135">
        <v>8</v>
      </c>
      <c r="AK34" s="135">
        <v>8</v>
      </c>
      <c r="AL34" s="135">
        <v>8</v>
      </c>
      <c r="AM34" s="135">
        <v>8</v>
      </c>
      <c r="AN34" s="135">
        <v>8</v>
      </c>
      <c r="AO34" s="135">
        <v>12</v>
      </c>
      <c r="AP34" s="267"/>
      <c r="AQ34" s="136"/>
      <c r="AR34" s="136"/>
      <c r="AS34" s="136"/>
      <c r="AT34" s="136"/>
      <c r="AU34" s="147"/>
      <c r="AV34" s="147"/>
      <c r="AW34" s="147"/>
      <c r="AX34" s="240">
        <f>SUM(Y34:AO34)</f>
        <v>142</v>
      </c>
      <c r="AY34" s="145"/>
      <c r="AZ34" s="145"/>
      <c r="BA34" s="145"/>
      <c r="BB34" s="145"/>
      <c r="BC34" s="145"/>
      <c r="BD34" s="145"/>
      <c r="BE34" s="145"/>
      <c r="BF34" s="89">
        <f t="shared" ref="BF34:BF41" si="25">W34+AX34</f>
        <v>340</v>
      </c>
    </row>
    <row r="35" spans="1:58" s="189" customFormat="1" ht="15.75" thickBot="1">
      <c r="A35" s="223"/>
      <c r="B35" s="271"/>
      <c r="C35" s="272"/>
      <c r="D35" s="270" t="s">
        <v>12</v>
      </c>
      <c r="E35" s="135">
        <f>E34/2</f>
        <v>4</v>
      </c>
      <c r="F35" s="135">
        <f t="shared" ref="F35:V35" si="26">F34/2</f>
        <v>7</v>
      </c>
      <c r="G35" s="135">
        <f t="shared" si="26"/>
        <v>6</v>
      </c>
      <c r="H35" s="135">
        <f t="shared" si="26"/>
        <v>6</v>
      </c>
      <c r="I35" s="135">
        <f t="shared" si="26"/>
        <v>5</v>
      </c>
      <c r="J35" s="135">
        <f t="shared" si="26"/>
        <v>5</v>
      </c>
      <c r="K35" s="135">
        <f t="shared" si="26"/>
        <v>5</v>
      </c>
      <c r="L35" s="135">
        <f t="shared" si="26"/>
        <v>5</v>
      </c>
      <c r="M35" s="135">
        <f t="shared" si="26"/>
        <v>5</v>
      </c>
      <c r="N35" s="135">
        <f t="shared" si="26"/>
        <v>6</v>
      </c>
      <c r="O35" s="135">
        <f t="shared" si="26"/>
        <v>7</v>
      </c>
      <c r="P35" s="135">
        <f t="shared" si="26"/>
        <v>5</v>
      </c>
      <c r="Q35" s="135">
        <f t="shared" si="26"/>
        <v>6</v>
      </c>
      <c r="R35" s="135">
        <f t="shared" si="26"/>
        <v>6</v>
      </c>
      <c r="S35" s="135">
        <f t="shared" si="26"/>
        <v>7</v>
      </c>
      <c r="T35" s="135">
        <f t="shared" si="26"/>
        <v>6</v>
      </c>
      <c r="U35" s="135">
        <f t="shared" si="26"/>
        <v>6</v>
      </c>
      <c r="V35" s="135">
        <f t="shared" si="26"/>
        <v>2</v>
      </c>
      <c r="W35" s="145">
        <f>SUM(E35:V35)</f>
        <v>99</v>
      </c>
      <c r="X35" s="145"/>
      <c r="Y35" s="135"/>
      <c r="Z35" s="135">
        <f t="shared" ref="Z35:AO35" si="27">Z34/2</f>
        <v>4</v>
      </c>
      <c r="AA35" s="135">
        <f t="shared" si="27"/>
        <v>4</v>
      </c>
      <c r="AB35" s="135">
        <f t="shared" si="27"/>
        <v>3</v>
      </c>
      <c r="AC35" s="135">
        <f t="shared" si="27"/>
        <v>4</v>
      </c>
      <c r="AD35" s="135">
        <f t="shared" si="27"/>
        <v>4</v>
      </c>
      <c r="AE35" s="135">
        <f t="shared" si="27"/>
        <v>4</v>
      </c>
      <c r="AF35" s="135">
        <f t="shared" si="27"/>
        <v>4</v>
      </c>
      <c r="AG35" s="135">
        <f t="shared" si="27"/>
        <v>6</v>
      </c>
      <c r="AH35" s="135">
        <f t="shared" si="27"/>
        <v>6</v>
      </c>
      <c r="AI35" s="135">
        <f t="shared" si="27"/>
        <v>6</v>
      </c>
      <c r="AJ35" s="135">
        <f t="shared" si="27"/>
        <v>4</v>
      </c>
      <c r="AK35" s="135">
        <f t="shared" si="27"/>
        <v>4</v>
      </c>
      <c r="AL35" s="135">
        <f t="shared" si="27"/>
        <v>4</v>
      </c>
      <c r="AM35" s="135">
        <f t="shared" si="27"/>
        <v>4</v>
      </c>
      <c r="AN35" s="135">
        <f t="shared" si="27"/>
        <v>4</v>
      </c>
      <c r="AO35" s="135">
        <f t="shared" si="27"/>
        <v>6</v>
      </c>
      <c r="AP35" s="267"/>
      <c r="AQ35" s="136"/>
      <c r="AR35" s="136"/>
      <c r="AS35" s="136"/>
      <c r="AT35" s="136"/>
      <c r="AU35" s="147"/>
      <c r="AV35" s="147"/>
      <c r="AW35" s="147"/>
      <c r="AX35" s="240">
        <f>SUM(Y35:AO35)</f>
        <v>71</v>
      </c>
      <c r="AY35" s="145"/>
      <c r="AZ35" s="145"/>
      <c r="BA35" s="145"/>
      <c r="BB35" s="145"/>
      <c r="BC35" s="145"/>
      <c r="BD35" s="145"/>
      <c r="BE35" s="145"/>
      <c r="BF35" s="89">
        <f t="shared" si="25"/>
        <v>170</v>
      </c>
    </row>
    <row r="36" spans="1:58" s="276" customFormat="1" ht="15.75" thickBot="1">
      <c r="A36" s="223"/>
      <c r="B36" s="273"/>
      <c r="C36" s="274" t="s">
        <v>251</v>
      </c>
      <c r="D36" s="275"/>
      <c r="E36" s="147"/>
      <c r="F36" s="147"/>
      <c r="G36" s="147"/>
      <c r="H36" s="147"/>
      <c r="I36" s="147"/>
      <c r="J36" s="147"/>
      <c r="K36" s="147"/>
      <c r="L36" s="147"/>
      <c r="M36" s="147"/>
      <c r="N36" s="147">
        <v>2</v>
      </c>
      <c r="O36" s="147">
        <v>2</v>
      </c>
      <c r="P36" s="147">
        <v>2</v>
      </c>
      <c r="Q36" s="147">
        <v>6</v>
      </c>
      <c r="R36" s="147">
        <v>6</v>
      </c>
      <c r="S36" s="147">
        <v>8</v>
      </c>
      <c r="T36" s="147">
        <v>6</v>
      </c>
      <c r="U36" s="147">
        <v>6</v>
      </c>
      <c r="V36" s="147"/>
      <c r="W36" s="145">
        <f>SUM(E36:V36)</f>
        <v>38</v>
      </c>
      <c r="X36" s="145"/>
      <c r="Y36" s="147"/>
      <c r="Z36" s="147">
        <v>4</v>
      </c>
      <c r="AA36" s="147">
        <v>4</v>
      </c>
      <c r="AB36" s="147">
        <v>2</v>
      </c>
      <c r="AC36" s="147">
        <v>4</v>
      </c>
      <c r="AD36" s="147">
        <v>4</v>
      </c>
      <c r="AE36" s="147">
        <v>4</v>
      </c>
      <c r="AF36" s="147">
        <v>4</v>
      </c>
      <c r="AG36" s="147">
        <v>6</v>
      </c>
      <c r="AH36" s="147">
        <v>6</v>
      </c>
      <c r="AI36" s="147">
        <v>6</v>
      </c>
      <c r="AJ36" s="147">
        <v>4</v>
      </c>
      <c r="AK36" s="147">
        <v>4</v>
      </c>
      <c r="AL36" s="147">
        <v>4</v>
      </c>
      <c r="AM36" s="147">
        <v>4</v>
      </c>
      <c r="AN36" s="147">
        <v>4</v>
      </c>
      <c r="AO36" s="147">
        <v>4</v>
      </c>
      <c r="AP36" s="265"/>
      <c r="AQ36" s="136"/>
      <c r="AR36" s="136"/>
      <c r="AS36" s="136"/>
      <c r="AT36" s="136"/>
      <c r="AU36" s="147"/>
      <c r="AV36" s="147"/>
      <c r="AW36" s="147"/>
      <c r="AX36" s="240">
        <f>SUM(Y36:AO36)</f>
        <v>68</v>
      </c>
      <c r="AY36" s="145"/>
      <c r="AZ36" s="145"/>
      <c r="BA36" s="145"/>
      <c r="BB36" s="145"/>
      <c r="BC36" s="145"/>
      <c r="BD36" s="145"/>
      <c r="BE36" s="145"/>
      <c r="BF36" s="89">
        <f t="shared" si="25"/>
        <v>106</v>
      </c>
    </row>
    <row r="37" spans="1:58" s="276" customFormat="1" ht="15.75" thickBot="1">
      <c r="A37" s="223"/>
      <c r="B37" s="277"/>
      <c r="C37" s="278" t="s">
        <v>252</v>
      </c>
      <c r="D37" s="279"/>
      <c r="E37" s="147">
        <v>8</v>
      </c>
      <c r="F37" s="147">
        <v>10</v>
      </c>
      <c r="G37" s="147">
        <v>4</v>
      </c>
      <c r="H37" s="147">
        <v>6</v>
      </c>
      <c r="I37" s="147">
        <v>4</v>
      </c>
      <c r="J37" s="147">
        <v>6</v>
      </c>
      <c r="K37" s="147">
        <v>4</v>
      </c>
      <c r="L37" s="147">
        <v>6</v>
      </c>
      <c r="M37" s="147">
        <v>6</v>
      </c>
      <c r="N37" s="147">
        <v>6</v>
      </c>
      <c r="O37" s="147">
        <v>6</v>
      </c>
      <c r="P37" s="147">
        <v>6</v>
      </c>
      <c r="Q37" s="147"/>
      <c r="R37" s="147"/>
      <c r="S37" s="147"/>
      <c r="T37" s="147"/>
      <c r="U37" s="147"/>
      <c r="V37" s="147"/>
      <c r="W37" s="145">
        <f t="shared" ref="W37:W41" si="28">SUM(E37:V37)</f>
        <v>72</v>
      </c>
      <c r="X37" s="145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265"/>
      <c r="AQ37" s="136"/>
      <c r="AR37" s="136"/>
      <c r="AS37" s="136"/>
      <c r="AT37" s="136"/>
      <c r="AU37" s="147"/>
      <c r="AV37" s="147"/>
      <c r="AW37" s="147"/>
      <c r="AX37" s="240">
        <f t="shared" ref="AX37" si="29">SUM(Y37:AN37)</f>
        <v>0</v>
      </c>
      <c r="AY37" s="145"/>
      <c r="AZ37" s="145"/>
      <c r="BA37" s="145"/>
      <c r="BB37" s="145"/>
      <c r="BC37" s="145"/>
      <c r="BD37" s="145"/>
      <c r="BE37" s="145"/>
      <c r="BF37" s="89">
        <f t="shared" si="25"/>
        <v>72</v>
      </c>
    </row>
    <row r="38" spans="1:58" s="276" customFormat="1" ht="15.75" thickBot="1">
      <c r="A38" s="223"/>
      <c r="B38" s="273"/>
      <c r="C38" s="274" t="s">
        <v>253</v>
      </c>
      <c r="D38" s="275"/>
      <c r="E38" s="147">
        <v>0</v>
      </c>
      <c r="F38" s="147">
        <v>4</v>
      </c>
      <c r="G38" s="147">
        <v>8</v>
      </c>
      <c r="H38" s="147">
        <v>6</v>
      </c>
      <c r="I38" s="147">
        <v>6</v>
      </c>
      <c r="J38" s="147">
        <v>4</v>
      </c>
      <c r="K38" s="147">
        <v>6</v>
      </c>
      <c r="L38" s="147">
        <v>4</v>
      </c>
      <c r="M38" s="147">
        <v>4</v>
      </c>
      <c r="N38" s="147">
        <v>4</v>
      </c>
      <c r="O38" s="147">
        <v>6</v>
      </c>
      <c r="P38" s="147">
        <v>2</v>
      </c>
      <c r="Q38" s="147">
        <v>6</v>
      </c>
      <c r="R38" s="147">
        <v>6</v>
      </c>
      <c r="S38" s="147">
        <v>6</v>
      </c>
      <c r="T38" s="147">
        <v>6</v>
      </c>
      <c r="U38" s="147">
        <v>6</v>
      </c>
      <c r="V38" s="147">
        <v>4</v>
      </c>
      <c r="W38" s="145">
        <f t="shared" si="28"/>
        <v>88</v>
      </c>
      <c r="X38" s="145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265"/>
      <c r="AQ38" s="136"/>
      <c r="AR38" s="136"/>
      <c r="AS38" s="136"/>
      <c r="AT38" s="136"/>
      <c r="AU38" s="147"/>
      <c r="AV38" s="147"/>
      <c r="AW38" s="147"/>
      <c r="AX38" s="240">
        <f>SUM(Y38:AO38)</f>
        <v>0</v>
      </c>
      <c r="AY38" s="145"/>
      <c r="AZ38" s="145"/>
      <c r="BA38" s="145"/>
      <c r="BB38" s="145"/>
      <c r="BC38" s="145"/>
      <c r="BD38" s="145"/>
      <c r="BE38" s="145"/>
      <c r="BF38" s="89">
        <f t="shared" si="25"/>
        <v>88</v>
      </c>
    </row>
    <row r="39" spans="1:58" s="276" customFormat="1" ht="15.75" thickBot="1">
      <c r="A39" s="223"/>
      <c r="B39" s="280"/>
      <c r="C39" s="281" t="s">
        <v>254</v>
      </c>
      <c r="D39" s="282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5"/>
      <c r="X39" s="145"/>
      <c r="Y39" s="147"/>
      <c r="Z39" s="147">
        <v>4</v>
      </c>
      <c r="AA39" s="147">
        <v>4</v>
      </c>
      <c r="AB39" s="147">
        <v>4</v>
      </c>
      <c r="AC39" s="147">
        <v>4</v>
      </c>
      <c r="AD39" s="147">
        <v>4</v>
      </c>
      <c r="AE39" s="147">
        <v>4</v>
      </c>
      <c r="AF39" s="147">
        <v>4</v>
      </c>
      <c r="AG39" s="147">
        <v>6</v>
      </c>
      <c r="AH39" s="147">
        <v>6</v>
      </c>
      <c r="AI39" s="147">
        <v>6</v>
      </c>
      <c r="AJ39" s="147">
        <v>4</v>
      </c>
      <c r="AK39" s="147">
        <v>4</v>
      </c>
      <c r="AL39" s="147">
        <v>4</v>
      </c>
      <c r="AM39" s="147">
        <v>4</v>
      </c>
      <c r="AN39" s="147">
        <v>4</v>
      </c>
      <c r="AO39" s="147">
        <v>8</v>
      </c>
      <c r="AP39" s="265"/>
      <c r="AQ39" s="136"/>
      <c r="AR39" s="136"/>
      <c r="AS39" s="136"/>
      <c r="AT39" s="136"/>
      <c r="AU39" s="147"/>
      <c r="AV39" s="147"/>
      <c r="AW39" s="147"/>
      <c r="AX39" s="240">
        <f>SUM(Y39:AO39)</f>
        <v>74</v>
      </c>
      <c r="AY39" s="145"/>
      <c r="AZ39" s="145"/>
      <c r="BA39" s="145"/>
      <c r="BB39" s="145"/>
      <c r="BC39" s="145"/>
      <c r="BD39" s="145"/>
      <c r="BE39" s="145"/>
      <c r="BF39" s="89">
        <f t="shared" si="25"/>
        <v>74</v>
      </c>
    </row>
    <row r="40" spans="1:58" ht="15.75" thickBot="1">
      <c r="A40" s="223"/>
      <c r="B40" s="283" t="s">
        <v>202</v>
      </c>
      <c r="C40" s="165" t="s">
        <v>203</v>
      </c>
      <c r="D40" s="149" t="s">
        <v>11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5">
        <f t="shared" si="28"/>
        <v>0</v>
      </c>
      <c r="X40" s="145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35"/>
      <c r="AP40" s="265"/>
      <c r="AQ40" s="136">
        <v>36</v>
      </c>
      <c r="AR40" s="136"/>
      <c r="AS40" s="136"/>
      <c r="AT40" s="136">
        <v>36</v>
      </c>
      <c r="AU40" s="147"/>
      <c r="AV40" s="147"/>
      <c r="AW40" s="147"/>
      <c r="AX40" s="240">
        <v>72</v>
      </c>
      <c r="AY40" s="145"/>
      <c r="AZ40" s="145"/>
      <c r="BA40" s="145"/>
      <c r="BB40" s="145"/>
      <c r="BC40" s="145"/>
      <c r="BD40" s="145"/>
      <c r="BE40" s="145"/>
      <c r="BF40" s="89">
        <f t="shared" si="25"/>
        <v>72</v>
      </c>
    </row>
    <row r="41" spans="1:58" ht="20.45" customHeight="1" thickBot="1">
      <c r="A41" s="223"/>
      <c r="B41" s="284" t="s">
        <v>204</v>
      </c>
      <c r="C41" s="92" t="s">
        <v>205</v>
      </c>
      <c r="D41" s="92" t="s">
        <v>11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52"/>
      <c r="P41" s="144"/>
      <c r="Q41" s="144"/>
      <c r="R41" s="144"/>
      <c r="S41" s="144"/>
      <c r="T41" s="144"/>
      <c r="U41" s="144"/>
      <c r="V41" s="144"/>
      <c r="W41" s="145">
        <f t="shared" si="28"/>
        <v>0</v>
      </c>
      <c r="X41" s="145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35"/>
      <c r="AP41" s="265"/>
      <c r="AQ41" s="136"/>
      <c r="AR41" s="136"/>
      <c r="AS41" s="136"/>
      <c r="AT41" s="136"/>
      <c r="AU41" s="147"/>
      <c r="AV41" s="147">
        <v>36</v>
      </c>
      <c r="AW41" s="147">
        <v>36</v>
      </c>
      <c r="AX41" s="240">
        <v>72</v>
      </c>
      <c r="AY41" s="145"/>
      <c r="AZ41" s="145"/>
      <c r="BA41" s="145"/>
      <c r="BB41" s="145"/>
      <c r="BC41" s="145"/>
      <c r="BD41" s="145"/>
      <c r="BE41" s="145"/>
      <c r="BF41" s="89">
        <f t="shared" si="25"/>
        <v>72</v>
      </c>
    </row>
    <row r="42" spans="1:58" ht="15.75" thickBot="1">
      <c r="A42" s="223"/>
      <c r="B42" s="285" t="s">
        <v>206</v>
      </c>
      <c r="C42" s="167" t="s">
        <v>207</v>
      </c>
      <c r="D42" s="168" t="s">
        <v>11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45"/>
      <c r="X42" s="145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42"/>
      <c r="AP42" s="142"/>
      <c r="AQ42" s="142"/>
      <c r="AR42" s="142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2"/>
      <c r="BF42" s="254"/>
    </row>
    <row r="43" spans="1:58" ht="15.75" thickBot="1">
      <c r="A43" s="223"/>
      <c r="B43" s="286"/>
      <c r="C43" s="169"/>
      <c r="D43" s="133" t="s">
        <v>12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45"/>
      <c r="X43" s="145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254"/>
    </row>
    <row r="44" spans="1:58" ht="15.75" thickBot="1">
      <c r="A44" s="223"/>
      <c r="B44" s="245" t="s">
        <v>208</v>
      </c>
      <c r="C44" s="91" t="s">
        <v>209</v>
      </c>
      <c r="D44" s="92" t="s">
        <v>11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52"/>
      <c r="P44" s="144"/>
      <c r="Q44" s="144"/>
      <c r="R44" s="144"/>
      <c r="S44" s="144"/>
      <c r="T44" s="144"/>
      <c r="U44" s="144"/>
      <c r="V44" s="144"/>
      <c r="W44" s="145">
        <f t="shared" ref="W44:W49" si="30">SUM(E44:V44)</f>
        <v>0</v>
      </c>
      <c r="X44" s="145"/>
      <c r="Y44" s="152"/>
      <c r="Z44" s="152"/>
      <c r="AA44" s="152"/>
      <c r="AB44" s="152"/>
      <c r="AC44" s="152"/>
      <c r="AD44" s="152"/>
      <c r="AE44" s="152"/>
      <c r="AF44" s="152">
        <v>2</v>
      </c>
      <c r="AG44" s="152">
        <v>4</v>
      </c>
      <c r="AH44" s="152">
        <v>4</v>
      </c>
      <c r="AI44" s="152">
        <v>2</v>
      </c>
      <c r="AJ44" s="152">
        <v>4</v>
      </c>
      <c r="AK44" s="152">
        <v>4</v>
      </c>
      <c r="AL44" s="152">
        <v>4</v>
      </c>
      <c r="AM44" s="152">
        <v>2</v>
      </c>
      <c r="AN44" s="152">
        <v>4</v>
      </c>
      <c r="AO44" s="135"/>
      <c r="AP44" s="265"/>
      <c r="AQ44" s="136"/>
      <c r="AR44" s="136"/>
      <c r="AS44" s="136"/>
      <c r="AT44" s="136"/>
      <c r="AU44" s="147"/>
      <c r="AV44" s="147"/>
      <c r="AW44" s="147"/>
      <c r="AX44" s="240">
        <f t="shared" ref="AX44:AX49" si="31">SUM(Y44:AN44)</f>
        <v>30</v>
      </c>
      <c r="AY44" s="145"/>
      <c r="AZ44" s="145"/>
      <c r="BA44" s="145"/>
      <c r="BB44" s="145"/>
      <c r="BC44" s="145"/>
      <c r="BD44" s="145"/>
      <c r="BE44" s="145"/>
      <c r="BF44" s="89">
        <f t="shared" ref="BF44:BF49" si="32">W44+AX44</f>
        <v>30</v>
      </c>
    </row>
    <row r="45" spans="1:58" ht="15.75" thickBot="1">
      <c r="A45" s="223"/>
      <c r="B45" s="287"/>
      <c r="C45" s="155"/>
      <c r="D45" s="92" t="s">
        <v>12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52"/>
      <c r="P45" s="144"/>
      <c r="Q45" s="144"/>
      <c r="R45" s="144"/>
      <c r="S45" s="144"/>
      <c r="T45" s="144"/>
      <c r="U45" s="144"/>
      <c r="V45" s="144"/>
      <c r="W45" s="145">
        <f t="shared" si="30"/>
        <v>0</v>
      </c>
      <c r="X45" s="145"/>
      <c r="Y45" s="152"/>
      <c r="Z45" s="152">
        <f t="shared" ref="Z45:AL45" si="33">Z44/2</f>
        <v>0</v>
      </c>
      <c r="AA45" s="152">
        <f t="shared" si="33"/>
        <v>0</v>
      </c>
      <c r="AB45" s="152">
        <f t="shared" si="33"/>
        <v>0</v>
      </c>
      <c r="AC45" s="152">
        <f t="shared" si="33"/>
        <v>0</v>
      </c>
      <c r="AD45" s="152">
        <f t="shared" si="33"/>
        <v>0</v>
      </c>
      <c r="AE45" s="152">
        <f t="shared" si="33"/>
        <v>0</v>
      </c>
      <c r="AF45" s="152">
        <f t="shared" si="33"/>
        <v>1</v>
      </c>
      <c r="AG45" s="152">
        <f t="shared" si="33"/>
        <v>2</v>
      </c>
      <c r="AH45" s="152">
        <f t="shared" si="33"/>
        <v>2</v>
      </c>
      <c r="AI45" s="152">
        <f t="shared" si="33"/>
        <v>1</v>
      </c>
      <c r="AJ45" s="152">
        <f t="shared" si="33"/>
        <v>2</v>
      </c>
      <c r="AK45" s="152">
        <f t="shared" si="33"/>
        <v>2</v>
      </c>
      <c r="AL45" s="152">
        <f t="shared" si="33"/>
        <v>2</v>
      </c>
      <c r="AM45" s="152">
        <f>AM44/2</f>
        <v>1</v>
      </c>
      <c r="AN45" s="152">
        <f>AN44/2</f>
        <v>2</v>
      </c>
      <c r="AO45" s="135"/>
      <c r="AP45" s="265"/>
      <c r="AQ45" s="136"/>
      <c r="AR45" s="136"/>
      <c r="AS45" s="136"/>
      <c r="AT45" s="136"/>
      <c r="AU45" s="147"/>
      <c r="AV45" s="147"/>
      <c r="AW45" s="147"/>
      <c r="AX45" s="240">
        <f t="shared" si="31"/>
        <v>15</v>
      </c>
      <c r="AY45" s="145"/>
      <c r="AZ45" s="145"/>
      <c r="BA45" s="145"/>
      <c r="BB45" s="145"/>
      <c r="BC45" s="145"/>
      <c r="BD45" s="145"/>
      <c r="BE45" s="145"/>
      <c r="BF45" s="89">
        <f t="shared" si="32"/>
        <v>15</v>
      </c>
    </row>
    <row r="46" spans="1:58" ht="15.75" thickBot="1">
      <c r="A46" s="223"/>
      <c r="B46" s="245" t="s">
        <v>210</v>
      </c>
      <c r="C46" s="91" t="s">
        <v>211</v>
      </c>
      <c r="D46" s="92" t="s">
        <v>11</v>
      </c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52"/>
      <c r="P46" s="144"/>
      <c r="Q46" s="144"/>
      <c r="R46" s="144"/>
      <c r="S46" s="144"/>
      <c r="T46" s="144"/>
      <c r="U46" s="144"/>
      <c r="V46" s="144"/>
      <c r="W46" s="145">
        <f t="shared" si="30"/>
        <v>0</v>
      </c>
      <c r="X46" s="145"/>
      <c r="Y46" s="152">
        <v>6</v>
      </c>
      <c r="Z46" s="152">
        <v>8</v>
      </c>
      <c r="AA46" s="152">
        <v>8</v>
      </c>
      <c r="AB46" s="152">
        <v>8</v>
      </c>
      <c r="AC46" s="152">
        <v>8</v>
      </c>
      <c r="AD46" s="152">
        <v>8</v>
      </c>
      <c r="AE46" s="152">
        <v>8</v>
      </c>
      <c r="AF46" s="152">
        <v>2</v>
      </c>
      <c r="AG46" s="152">
        <v>0</v>
      </c>
      <c r="AH46" s="152">
        <v>2</v>
      </c>
      <c r="AI46" s="152">
        <v>6</v>
      </c>
      <c r="AJ46" s="152">
        <v>6</v>
      </c>
      <c r="AK46" s="152">
        <v>8</v>
      </c>
      <c r="AL46" s="152">
        <v>8</v>
      </c>
      <c r="AM46" s="152">
        <v>8</v>
      </c>
      <c r="AN46" s="152">
        <v>6</v>
      </c>
      <c r="AO46" s="146">
        <v>8</v>
      </c>
      <c r="AP46" s="265"/>
      <c r="AQ46" s="136"/>
      <c r="AR46" s="136"/>
      <c r="AS46" s="136"/>
      <c r="AT46" s="136"/>
      <c r="AU46" s="147"/>
      <c r="AV46" s="147"/>
      <c r="AW46" s="147"/>
      <c r="AX46" s="240">
        <f>SUM(Y46:AN46)</f>
        <v>100</v>
      </c>
      <c r="AY46" s="145"/>
      <c r="AZ46" s="145"/>
      <c r="BA46" s="145"/>
      <c r="BB46" s="145"/>
      <c r="BC46" s="145"/>
      <c r="BD46" s="145"/>
      <c r="BE46" s="145"/>
      <c r="BF46" s="89">
        <f t="shared" si="32"/>
        <v>100</v>
      </c>
    </row>
    <row r="47" spans="1:58" ht="15.75" thickBot="1">
      <c r="A47" s="223"/>
      <c r="B47" s="287"/>
      <c r="C47" s="155"/>
      <c r="D47" s="92" t="s">
        <v>12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52"/>
      <c r="P47" s="144"/>
      <c r="Q47" s="144"/>
      <c r="R47" s="144"/>
      <c r="S47" s="144"/>
      <c r="T47" s="144"/>
      <c r="U47" s="144"/>
      <c r="V47" s="144"/>
      <c r="W47" s="145">
        <f t="shared" si="30"/>
        <v>0</v>
      </c>
      <c r="X47" s="145"/>
      <c r="Y47" s="152">
        <f>Y46/2</f>
        <v>3</v>
      </c>
      <c r="Z47" s="152">
        <f t="shared" ref="Z47:AN47" si="34">Z46/2</f>
        <v>4</v>
      </c>
      <c r="AA47" s="152">
        <f t="shared" si="34"/>
        <v>4</v>
      </c>
      <c r="AB47" s="152">
        <f t="shared" si="34"/>
        <v>4</v>
      </c>
      <c r="AC47" s="152">
        <f t="shared" si="34"/>
        <v>4</v>
      </c>
      <c r="AD47" s="152">
        <f t="shared" si="34"/>
        <v>4</v>
      </c>
      <c r="AE47" s="152">
        <f t="shared" si="34"/>
        <v>4</v>
      </c>
      <c r="AF47" s="152">
        <f t="shared" si="34"/>
        <v>1</v>
      </c>
      <c r="AG47" s="152">
        <f t="shared" si="34"/>
        <v>0</v>
      </c>
      <c r="AH47" s="152">
        <f t="shared" si="34"/>
        <v>1</v>
      </c>
      <c r="AI47" s="152">
        <f t="shared" si="34"/>
        <v>3</v>
      </c>
      <c r="AJ47" s="152">
        <f t="shared" si="34"/>
        <v>3</v>
      </c>
      <c r="AK47" s="152">
        <f t="shared" si="34"/>
        <v>4</v>
      </c>
      <c r="AL47" s="152">
        <f t="shared" si="34"/>
        <v>4</v>
      </c>
      <c r="AM47" s="152">
        <f t="shared" si="34"/>
        <v>4</v>
      </c>
      <c r="AN47" s="152">
        <f t="shared" si="34"/>
        <v>3</v>
      </c>
      <c r="AO47" s="135"/>
      <c r="AP47" s="265"/>
      <c r="AQ47" s="136"/>
      <c r="AR47" s="136"/>
      <c r="AS47" s="136"/>
      <c r="AT47" s="136"/>
      <c r="AU47" s="147"/>
      <c r="AV47" s="147"/>
      <c r="AW47" s="147"/>
      <c r="AX47" s="240">
        <f t="shared" si="31"/>
        <v>50</v>
      </c>
      <c r="AY47" s="145"/>
      <c r="AZ47" s="145"/>
      <c r="BA47" s="145"/>
      <c r="BB47" s="145"/>
      <c r="BC47" s="145"/>
      <c r="BD47" s="145"/>
      <c r="BE47" s="145"/>
      <c r="BF47" s="89">
        <f t="shared" si="32"/>
        <v>50</v>
      </c>
    </row>
    <row r="48" spans="1:58" ht="15.75" thickBot="1">
      <c r="A48" s="223"/>
      <c r="B48" s="288" t="s">
        <v>212</v>
      </c>
      <c r="C48" s="92" t="s">
        <v>203</v>
      </c>
      <c r="D48" s="92" t="s">
        <v>11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52"/>
      <c r="P48" s="144"/>
      <c r="Q48" s="144"/>
      <c r="R48" s="144"/>
      <c r="S48" s="144"/>
      <c r="T48" s="144"/>
      <c r="U48" s="144"/>
      <c r="V48" s="144"/>
      <c r="W48" s="145">
        <f t="shared" si="30"/>
        <v>0</v>
      </c>
      <c r="X48" s="145"/>
      <c r="Y48" s="144"/>
      <c r="Z48" s="144"/>
      <c r="AA48" s="144"/>
      <c r="AB48" s="144"/>
      <c r="AC48" s="144"/>
      <c r="AD48" s="144"/>
      <c r="AE48" s="144"/>
      <c r="AF48" s="152"/>
      <c r="AG48" s="152"/>
      <c r="AH48" s="152"/>
      <c r="AI48" s="152"/>
      <c r="AJ48" s="144"/>
      <c r="AK48" s="144"/>
      <c r="AL48" s="144"/>
      <c r="AM48" s="144"/>
      <c r="AN48" s="144"/>
      <c r="AO48" s="135"/>
      <c r="AP48" s="265"/>
      <c r="AQ48" s="136"/>
      <c r="AR48" s="136"/>
      <c r="AS48" s="136"/>
      <c r="AT48" s="136"/>
      <c r="AU48" s="147"/>
      <c r="AV48" s="147"/>
      <c r="AW48" s="147"/>
      <c r="AX48" s="240">
        <f t="shared" si="31"/>
        <v>0</v>
      </c>
      <c r="AY48" s="145"/>
      <c r="AZ48" s="145"/>
      <c r="BA48" s="145"/>
      <c r="BB48" s="145"/>
      <c r="BC48" s="145"/>
      <c r="BD48" s="145"/>
      <c r="BE48" s="145"/>
      <c r="BF48" s="89">
        <f t="shared" si="32"/>
        <v>0</v>
      </c>
    </row>
    <row r="49" spans="1:58" ht="26.25" customHeight="1" thickBot="1">
      <c r="A49" s="223"/>
      <c r="B49" s="289" t="s">
        <v>213</v>
      </c>
      <c r="C49" s="172" t="s">
        <v>205</v>
      </c>
      <c r="D49" s="92" t="s">
        <v>11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52"/>
      <c r="P49" s="144"/>
      <c r="Q49" s="144"/>
      <c r="R49" s="144"/>
      <c r="S49" s="144"/>
      <c r="T49" s="144"/>
      <c r="U49" s="144"/>
      <c r="V49" s="144"/>
      <c r="W49" s="145">
        <f t="shared" si="30"/>
        <v>0</v>
      </c>
      <c r="X49" s="145"/>
      <c r="Y49" s="144"/>
      <c r="Z49" s="144"/>
      <c r="AA49" s="144"/>
      <c r="AB49" s="144"/>
      <c r="AC49" s="144"/>
      <c r="AD49" s="144"/>
      <c r="AE49" s="144"/>
      <c r="AF49" s="152"/>
      <c r="AG49" s="152"/>
      <c r="AH49" s="152"/>
      <c r="AI49" s="152"/>
      <c r="AJ49" s="144"/>
      <c r="AK49" s="144"/>
      <c r="AL49" s="144"/>
      <c r="AM49" s="144"/>
      <c r="AN49" s="144"/>
      <c r="AO49" s="135"/>
      <c r="AP49" s="265"/>
      <c r="AQ49" s="136"/>
      <c r="AR49" s="136"/>
      <c r="AS49" s="136"/>
      <c r="AT49" s="136"/>
      <c r="AU49" s="147"/>
      <c r="AV49" s="147"/>
      <c r="AW49" s="147"/>
      <c r="AX49" s="240">
        <f t="shared" si="31"/>
        <v>0</v>
      </c>
      <c r="AY49" s="145"/>
      <c r="AZ49" s="145"/>
      <c r="BA49" s="145"/>
      <c r="BB49" s="145"/>
      <c r="BC49" s="145"/>
      <c r="BD49" s="145"/>
      <c r="BE49" s="145"/>
      <c r="BF49" s="89">
        <f t="shared" si="32"/>
        <v>0</v>
      </c>
    </row>
    <row r="50" spans="1:58" ht="15.75" thickBot="1">
      <c r="A50" s="223"/>
      <c r="B50" s="290" t="s">
        <v>214</v>
      </c>
      <c r="C50" s="174" t="s">
        <v>215</v>
      </c>
      <c r="D50" s="175" t="s">
        <v>11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45"/>
      <c r="X50" s="145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254"/>
    </row>
    <row r="51" spans="1:58" ht="22.5" customHeight="1" thickBot="1">
      <c r="A51" s="223"/>
      <c r="B51" s="291"/>
      <c r="C51" s="177"/>
      <c r="D51" s="175" t="s">
        <v>12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45"/>
      <c r="X51" s="145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254"/>
    </row>
    <row r="52" spans="1:58" ht="15.75" thickBot="1">
      <c r="A52" s="223"/>
      <c r="B52" s="292" t="s">
        <v>216</v>
      </c>
      <c r="C52" s="160" t="s">
        <v>217</v>
      </c>
      <c r="D52" s="179" t="s">
        <v>11</v>
      </c>
      <c r="E52" s="144">
        <v>2</v>
      </c>
      <c r="F52" s="144">
        <v>2</v>
      </c>
      <c r="G52" s="144">
        <v>6</v>
      </c>
      <c r="H52" s="144">
        <v>6</v>
      </c>
      <c r="I52" s="144">
        <v>8</v>
      </c>
      <c r="J52" s="144">
        <v>8</v>
      </c>
      <c r="K52" s="144">
        <v>8</v>
      </c>
      <c r="L52" s="144">
        <v>6</v>
      </c>
      <c r="M52" s="144">
        <v>4</v>
      </c>
      <c r="N52" s="144">
        <v>2</v>
      </c>
      <c r="O52" s="152"/>
      <c r="P52" s="144"/>
      <c r="Q52" s="144"/>
      <c r="R52" s="144"/>
      <c r="S52" s="144"/>
      <c r="T52" s="144"/>
      <c r="U52" s="144"/>
      <c r="V52" s="144"/>
      <c r="W52" s="145">
        <f t="shared" ref="W52:W61" si="35">SUM(E52:V52)</f>
        <v>52</v>
      </c>
      <c r="X52" s="145"/>
      <c r="Y52" s="144"/>
      <c r="Z52" s="144"/>
      <c r="AA52" s="144"/>
      <c r="AB52" s="144"/>
      <c r="AC52" s="144"/>
      <c r="AD52" s="144"/>
      <c r="AE52" s="144"/>
      <c r="AF52" s="152"/>
      <c r="AG52" s="152"/>
      <c r="AH52" s="152"/>
      <c r="AI52" s="152"/>
      <c r="AJ52" s="144"/>
      <c r="AK52" s="144"/>
      <c r="AL52" s="144"/>
      <c r="AM52" s="144"/>
      <c r="AN52" s="144"/>
      <c r="AO52" s="135"/>
      <c r="AP52" s="265"/>
      <c r="AQ52" s="136"/>
      <c r="AR52" s="136"/>
      <c r="AS52" s="136"/>
      <c r="AT52" s="136"/>
      <c r="AU52" s="147"/>
      <c r="AV52" s="147"/>
      <c r="AW52" s="147"/>
      <c r="AX52" s="240">
        <f t="shared" ref="AX52:AX57" si="36">SUM(Y52:AN52)</f>
        <v>0</v>
      </c>
      <c r="AY52" s="145"/>
      <c r="AZ52" s="145"/>
      <c r="BA52" s="145"/>
      <c r="BB52" s="145"/>
      <c r="BC52" s="145"/>
      <c r="BD52" s="145"/>
      <c r="BE52" s="145"/>
      <c r="BF52" s="89">
        <f t="shared" ref="BF52:BF61" si="37">W52+AX52</f>
        <v>52</v>
      </c>
    </row>
    <row r="53" spans="1:58" ht="15.75" thickBot="1">
      <c r="A53" s="223"/>
      <c r="B53" s="293"/>
      <c r="C53" s="180"/>
      <c r="D53" s="179" t="s">
        <v>12</v>
      </c>
      <c r="E53" s="144">
        <f>E52/2</f>
        <v>1</v>
      </c>
      <c r="F53" s="144">
        <f t="shared" ref="F53:N53" si="38">F52/2</f>
        <v>1</v>
      </c>
      <c r="G53" s="144">
        <f t="shared" si="38"/>
        <v>3</v>
      </c>
      <c r="H53" s="144">
        <f t="shared" si="38"/>
        <v>3</v>
      </c>
      <c r="I53" s="144">
        <f t="shared" si="38"/>
        <v>4</v>
      </c>
      <c r="J53" s="144">
        <f t="shared" si="38"/>
        <v>4</v>
      </c>
      <c r="K53" s="144">
        <f t="shared" si="38"/>
        <v>4</v>
      </c>
      <c r="L53" s="144">
        <f t="shared" si="38"/>
        <v>3</v>
      </c>
      <c r="M53" s="144">
        <f t="shared" si="38"/>
        <v>2</v>
      </c>
      <c r="N53" s="144">
        <f t="shared" si="38"/>
        <v>1</v>
      </c>
      <c r="O53" s="144"/>
      <c r="P53" s="144"/>
      <c r="Q53" s="144"/>
      <c r="R53" s="144"/>
      <c r="S53" s="144"/>
      <c r="T53" s="144"/>
      <c r="U53" s="144"/>
      <c r="V53" s="144"/>
      <c r="W53" s="145">
        <f t="shared" si="35"/>
        <v>26</v>
      </c>
      <c r="X53" s="145"/>
      <c r="Y53" s="144"/>
      <c r="Z53" s="144"/>
      <c r="AA53" s="144"/>
      <c r="AB53" s="144"/>
      <c r="AC53" s="144"/>
      <c r="AD53" s="144"/>
      <c r="AE53" s="144"/>
      <c r="AF53" s="152"/>
      <c r="AG53" s="152"/>
      <c r="AH53" s="152"/>
      <c r="AI53" s="152"/>
      <c r="AJ53" s="144"/>
      <c r="AK53" s="144"/>
      <c r="AL53" s="144"/>
      <c r="AM53" s="144"/>
      <c r="AN53" s="144"/>
      <c r="AO53" s="135"/>
      <c r="AP53" s="265"/>
      <c r="AQ53" s="136"/>
      <c r="AR53" s="136"/>
      <c r="AS53" s="136"/>
      <c r="AT53" s="136"/>
      <c r="AU53" s="147"/>
      <c r="AV53" s="147"/>
      <c r="AW53" s="147"/>
      <c r="AX53" s="240">
        <f t="shared" si="36"/>
        <v>0</v>
      </c>
      <c r="AY53" s="145"/>
      <c r="AZ53" s="145"/>
      <c r="BA53" s="145"/>
      <c r="BB53" s="145"/>
      <c r="BC53" s="145"/>
      <c r="BD53" s="145"/>
      <c r="BE53" s="145"/>
      <c r="BF53" s="89">
        <f t="shared" si="37"/>
        <v>26</v>
      </c>
    </row>
    <row r="54" spans="1:58" ht="15.75" thickBot="1">
      <c r="A54" s="223"/>
      <c r="B54" s="292" t="s">
        <v>218</v>
      </c>
      <c r="C54" s="160" t="s">
        <v>219</v>
      </c>
      <c r="D54" s="179" t="s">
        <v>11</v>
      </c>
      <c r="E54" s="144">
        <v>4</v>
      </c>
      <c r="F54" s="144">
        <v>6</v>
      </c>
      <c r="G54" s="144">
        <v>6</v>
      </c>
      <c r="H54" s="144">
        <v>4</v>
      </c>
      <c r="I54" s="144">
        <v>6</v>
      </c>
      <c r="J54" s="144">
        <v>4</v>
      </c>
      <c r="K54" s="144">
        <v>6</v>
      </c>
      <c r="L54" s="144">
        <v>6</v>
      </c>
      <c r="M54" s="144">
        <v>10</v>
      </c>
      <c r="N54" s="144">
        <v>6</v>
      </c>
      <c r="O54" s="152">
        <v>8</v>
      </c>
      <c r="P54" s="144">
        <v>6</v>
      </c>
      <c r="Q54" s="144">
        <v>8</v>
      </c>
      <c r="R54" s="144">
        <v>6</v>
      </c>
      <c r="S54" s="144">
        <v>8</v>
      </c>
      <c r="T54" s="144">
        <v>6</v>
      </c>
      <c r="U54" s="144">
        <v>12</v>
      </c>
      <c r="V54" s="144">
        <v>4</v>
      </c>
      <c r="W54" s="145">
        <f t="shared" si="35"/>
        <v>116</v>
      </c>
      <c r="X54" s="145"/>
      <c r="Y54" s="144"/>
      <c r="Z54" s="144">
        <v>4</v>
      </c>
      <c r="AA54" s="144">
        <v>4</v>
      </c>
      <c r="AB54" s="144">
        <v>4</v>
      </c>
      <c r="AC54" s="144">
        <v>4</v>
      </c>
      <c r="AD54" s="144">
        <v>2</v>
      </c>
      <c r="AE54" s="144">
        <v>4</v>
      </c>
      <c r="AF54" s="152">
        <v>2</v>
      </c>
      <c r="AG54" s="152">
        <v>2</v>
      </c>
      <c r="AH54" s="152">
        <v>2</v>
      </c>
      <c r="AI54" s="152">
        <v>4</v>
      </c>
      <c r="AJ54" s="144">
        <v>4</v>
      </c>
      <c r="AK54" s="144">
        <v>4</v>
      </c>
      <c r="AL54" s="144">
        <v>4</v>
      </c>
      <c r="AM54" s="144">
        <v>4</v>
      </c>
      <c r="AN54" s="144">
        <v>2</v>
      </c>
      <c r="AO54" s="135">
        <v>4</v>
      </c>
      <c r="AP54" s="146">
        <v>18</v>
      </c>
      <c r="AQ54" s="136"/>
      <c r="AR54" s="136"/>
      <c r="AS54" s="136"/>
      <c r="AT54" s="136"/>
      <c r="AU54" s="147"/>
      <c r="AV54" s="147"/>
      <c r="AW54" s="147"/>
      <c r="AX54" s="240">
        <f>SUM(Y54:AO54)</f>
        <v>54</v>
      </c>
      <c r="AY54" s="145"/>
      <c r="AZ54" s="145"/>
      <c r="BA54" s="145"/>
      <c r="BB54" s="145"/>
      <c r="BC54" s="145"/>
      <c r="BD54" s="145"/>
      <c r="BE54" s="145"/>
      <c r="BF54" s="89">
        <f t="shared" si="37"/>
        <v>170</v>
      </c>
    </row>
    <row r="55" spans="1:58" ht="21.75" customHeight="1" thickBot="1">
      <c r="A55" s="223"/>
      <c r="B55" s="293"/>
      <c r="C55" s="181"/>
      <c r="D55" s="179" t="s">
        <v>12</v>
      </c>
      <c r="E55" s="144">
        <f t="shared" ref="E55:U55" si="39">E54/2</f>
        <v>2</v>
      </c>
      <c r="F55" s="144">
        <f t="shared" si="39"/>
        <v>3</v>
      </c>
      <c r="G55" s="144">
        <f t="shared" si="39"/>
        <v>3</v>
      </c>
      <c r="H55" s="144">
        <f t="shared" si="39"/>
        <v>2</v>
      </c>
      <c r="I55" s="144">
        <f t="shared" si="39"/>
        <v>3</v>
      </c>
      <c r="J55" s="144">
        <f t="shared" si="39"/>
        <v>2</v>
      </c>
      <c r="K55" s="144">
        <f t="shared" si="39"/>
        <v>3</v>
      </c>
      <c r="L55" s="144">
        <f t="shared" si="39"/>
        <v>3</v>
      </c>
      <c r="M55" s="144">
        <f t="shared" si="39"/>
        <v>5</v>
      </c>
      <c r="N55" s="144">
        <f t="shared" si="39"/>
        <v>3</v>
      </c>
      <c r="O55" s="144">
        <f t="shared" si="39"/>
        <v>4</v>
      </c>
      <c r="P55" s="144">
        <f t="shared" si="39"/>
        <v>3</v>
      </c>
      <c r="Q55" s="144">
        <f t="shared" si="39"/>
        <v>4</v>
      </c>
      <c r="R55" s="144">
        <f t="shared" si="39"/>
        <v>3</v>
      </c>
      <c r="S55" s="144">
        <f t="shared" si="39"/>
        <v>4</v>
      </c>
      <c r="T55" s="144">
        <f t="shared" si="39"/>
        <v>3</v>
      </c>
      <c r="U55" s="144">
        <f t="shared" si="39"/>
        <v>6</v>
      </c>
      <c r="V55" s="144">
        <v>2</v>
      </c>
      <c r="W55" s="145">
        <f t="shared" si="35"/>
        <v>58</v>
      </c>
      <c r="X55" s="145"/>
      <c r="Y55" s="144"/>
      <c r="Z55" s="144">
        <f t="shared" ref="Z55:AO55" si="40">Z54/2</f>
        <v>2</v>
      </c>
      <c r="AA55" s="144">
        <f t="shared" si="40"/>
        <v>2</v>
      </c>
      <c r="AB55" s="144">
        <f t="shared" si="40"/>
        <v>2</v>
      </c>
      <c r="AC55" s="144">
        <f t="shared" si="40"/>
        <v>2</v>
      </c>
      <c r="AD55" s="144">
        <f t="shared" si="40"/>
        <v>1</v>
      </c>
      <c r="AE55" s="144">
        <f t="shared" si="40"/>
        <v>2</v>
      </c>
      <c r="AF55" s="144">
        <f t="shared" si="40"/>
        <v>1</v>
      </c>
      <c r="AG55" s="144">
        <f t="shared" si="40"/>
        <v>1</v>
      </c>
      <c r="AH55" s="144">
        <f t="shared" si="40"/>
        <v>1</v>
      </c>
      <c r="AI55" s="144">
        <f t="shared" si="40"/>
        <v>2</v>
      </c>
      <c r="AJ55" s="144">
        <f t="shared" si="40"/>
        <v>2</v>
      </c>
      <c r="AK55" s="144">
        <f t="shared" si="40"/>
        <v>2</v>
      </c>
      <c r="AL55" s="144">
        <f t="shared" si="40"/>
        <v>2</v>
      </c>
      <c r="AM55" s="144">
        <f t="shared" si="40"/>
        <v>2</v>
      </c>
      <c r="AN55" s="144">
        <f t="shared" si="40"/>
        <v>1</v>
      </c>
      <c r="AO55" s="144">
        <f t="shared" si="40"/>
        <v>2</v>
      </c>
      <c r="AP55" s="265"/>
      <c r="AQ55" s="136"/>
      <c r="AR55" s="136"/>
      <c r="AS55" s="136"/>
      <c r="AT55" s="136"/>
      <c r="AU55" s="147"/>
      <c r="AV55" s="147"/>
      <c r="AW55" s="147"/>
      <c r="AX55" s="240">
        <f>SUM(Y55:AO55)</f>
        <v>27</v>
      </c>
      <c r="AY55" s="145"/>
      <c r="AZ55" s="145"/>
      <c r="BA55" s="145"/>
      <c r="BB55" s="145"/>
      <c r="BC55" s="145"/>
      <c r="BD55" s="145"/>
      <c r="BE55" s="145"/>
      <c r="BF55" s="89">
        <f t="shared" si="37"/>
        <v>85</v>
      </c>
    </row>
    <row r="56" spans="1:58" ht="13.5" customHeight="1" thickBot="1">
      <c r="A56" s="223"/>
      <c r="B56" s="294"/>
      <c r="C56" s="295" t="s">
        <v>255</v>
      </c>
      <c r="D56" s="296"/>
      <c r="E56" s="297">
        <v>4</v>
      </c>
      <c r="F56" s="297">
        <v>6</v>
      </c>
      <c r="G56" s="297">
        <v>6</v>
      </c>
      <c r="H56" s="297">
        <v>4</v>
      </c>
      <c r="I56" s="297">
        <v>6</v>
      </c>
      <c r="J56" s="297">
        <v>4</v>
      </c>
      <c r="K56" s="297">
        <v>6</v>
      </c>
      <c r="L56" s="297">
        <v>6</v>
      </c>
      <c r="M56" s="297">
        <v>10</v>
      </c>
      <c r="N56" s="297">
        <v>6</v>
      </c>
      <c r="O56" s="297">
        <v>8</v>
      </c>
      <c r="P56" s="297">
        <v>6</v>
      </c>
      <c r="Q56" s="297">
        <v>8</v>
      </c>
      <c r="R56" s="297">
        <v>6</v>
      </c>
      <c r="S56" s="297">
        <v>8</v>
      </c>
      <c r="T56" s="297">
        <v>6</v>
      </c>
      <c r="U56" s="297">
        <v>12</v>
      </c>
      <c r="V56" s="297">
        <v>4</v>
      </c>
      <c r="W56" s="298">
        <f t="shared" si="35"/>
        <v>116</v>
      </c>
      <c r="X56" s="298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9"/>
      <c r="AO56" s="300"/>
      <c r="AP56" s="301"/>
      <c r="AQ56" s="136"/>
      <c r="AR56" s="136"/>
      <c r="AS56" s="136"/>
      <c r="AT56" s="136"/>
      <c r="AU56" s="147"/>
      <c r="AV56" s="147"/>
      <c r="AW56" s="147"/>
      <c r="AX56" s="240">
        <f t="shared" si="36"/>
        <v>0</v>
      </c>
      <c r="AY56" s="145"/>
      <c r="AZ56" s="145"/>
      <c r="BA56" s="145"/>
      <c r="BB56" s="145"/>
      <c r="BC56" s="145"/>
      <c r="BD56" s="145"/>
      <c r="BE56" s="145"/>
      <c r="BF56" s="89">
        <f t="shared" si="37"/>
        <v>116</v>
      </c>
    </row>
    <row r="57" spans="1:58" ht="14.25" customHeight="1" thickBot="1">
      <c r="A57" s="223"/>
      <c r="B57" s="294"/>
      <c r="C57" s="302" t="s">
        <v>256</v>
      </c>
      <c r="D57" s="303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5">
        <f t="shared" si="35"/>
        <v>0</v>
      </c>
      <c r="X57" s="305"/>
      <c r="Y57" s="304">
        <v>2</v>
      </c>
      <c r="Z57" s="304">
        <v>4</v>
      </c>
      <c r="AA57" s="304">
        <v>4</v>
      </c>
      <c r="AB57" s="304">
        <v>4</v>
      </c>
      <c r="AC57" s="304">
        <v>4</v>
      </c>
      <c r="AD57" s="304">
        <v>4</v>
      </c>
      <c r="AE57" s="304">
        <v>4</v>
      </c>
      <c r="AF57" s="304">
        <v>2</v>
      </c>
      <c r="AG57" s="304">
        <v>2</v>
      </c>
      <c r="AH57" s="304">
        <v>2</v>
      </c>
      <c r="AI57" s="304">
        <v>4</v>
      </c>
      <c r="AJ57" s="304">
        <v>4</v>
      </c>
      <c r="AK57" s="304">
        <v>4</v>
      </c>
      <c r="AL57" s="304">
        <v>4</v>
      </c>
      <c r="AM57" s="304">
        <v>4</v>
      </c>
      <c r="AN57" s="306">
        <v>2</v>
      </c>
      <c r="AO57" s="307"/>
      <c r="AP57" s="265"/>
      <c r="AQ57" s="136"/>
      <c r="AR57" s="136"/>
      <c r="AS57" s="136"/>
      <c r="AT57" s="136"/>
      <c r="AU57" s="147"/>
      <c r="AV57" s="147"/>
      <c r="AW57" s="147"/>
      <c r="AX57" s="240">
        <f t="shared" si="36"/>
        <v>54</v>
      </c>
      <c r="AY57" s="145"/>
      <c r="AZ57" s="145"/>
      <c r="BA57" s="145"/>
      <c r="BB57" s="145"/>
      <c r="BC57" s="145"/>
      <c r="BD57" s="145"/>
      <c r="BE57" s="145"/>
      <c r="BF57" s="89">
        <f t="shared" si="37"/>
        <v>54</v>
      </c>
    </row>
    <row r="58" spans="1:58" ht="15.75" thickBot="1">
      <c r="A58" s="223"/>
      <c r="B58" s="292" t="s">
        <v>220</v>
      </c>
      <c r="C58" s="160" t="s">
        <v>221</v>
      </c>
      <c r="D58" s="179" t="s">
        <v>11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52"/>
      <c r="P58" s="144"/>
      <c r="Q58" s="144"/>
      <c r="R58" s="144"/>
      <c r="S58" s="144"/>
      <c r="T58" s="144"/>
      <c r="U58" s="144"/>
      <c r="V58" s="144"/>
      <c r="W58" s="145">
        <f t="shared" si="35"/>
        <v>0</v>
      </c>
      <c r="X58" s="145"/>
      <c r="Y58" s="144"/>
      <c r="Z58" s="144">
        <v>4</v>
      </c>
      <c r="AA58" s="144">
        <v>4</v>
      </c>
      <c r="AB58" s="144">
        <v>4</v>
      </c>
      <c r="AC58" s="144">
        <v>4</v>
      </c>
      <c r="AD58" s="144">
        <v>4</v>
      </c>
      <c r="AE58" s="144">
        <v>4</v>
      </c>
      <c r="AF58" s="152">
        <v>4</v>
      </c>
      <c r="AG58" s="152">
        <v>6</v>
      </c>
      <c r="AH58" s="152">
        <v>4</v>
      </c>
      <c r="AI58" s="152">
        <v>2</v>
      </c>
      <c r="AJ58" s="144">
        <v>2</v>
      </c>
      <c r="AK58" s="144">
        <v>2</v>
      </c>
      <c r="AL58" s="144">
        <v>2</v>
      </c>
      <c r="AM58" s="144">
        <v>2</v>
      </c>
      <c r="AN58" s="144">
        <v>2</v>
      </c>
      <c r="AO58" s="135">
        <v>6</v>
      </c>
      <c r="AP58" s="265"/>
      <c r="AQ58" s="136"/>
      <c r="AR58" s="136"/>
      <c r="AS58" s="136"/>
      <c r="AT58" s="136"/>
      <c r="AU58" s="147"/>
      <c r="AV58" s="147"/>
      <c r="AW58" s="147"/>
      <c r="AX58" s="240">
        <f>SUM(Y58:AO58)</f>
        <v>56</v>
      </c>
      <c r="AY58" s="145"/>
      <c r="AZ58" s="145"/>
      <c r="BA58" s="145"/>
      <c r="BB58" s="145"/>
      <c r="BC58" s="145"/>
      <c r="BD58" s="145"/>
      <c r="BE58" s="145"/>
      <c r="BF58" s="89">
        <f t="shared" si="37"/>
        <v>56</v>
      </c>
    </row>
    <row r="59" spans="1:58" ht="15.75" thickBot="1">
      <c r="A59" s="223"/>
      <c r="B59" s="293"/>
      <c r="C59" s="180"/>
      <c r="D59" s="179" t="s">
        <v>12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5">
        <f t="shared" si="35"/>
        <v>0</v>
      </c>
      <c r="X59" s="145"/>
      <c r="Y59" s="144"/>
      <c r="Z59" s="144">
        <f t="shared" ref="Z59:AO59" si="41">Z58/2</f>
        <v>2</v>
      </c>
      <c r="AA59" s="144">
        <f t="shared" si="41"/>
        <v>2</v>
      </c>
      <c r="AB59" s="144">
        <f t="shared" si="41"/>
        <v>2</v>
      </c>
      <c r="AC59" s="144">
        <f t="shared" si="41"/>
        <v>2</v>
      </c>
      <c r="AD59" s="144">
        <f t="shared" si="41"/>
        <v>2</v>
      </c>
      <c r="AE59" s="144">
        <f t="shared" si="41"/>
        <v>2</v>
      </c>
      <c r="AF59" s="144">
        <f t="shared" si="41"/>
        <v>2</v>
      </c>
      <c r="AG59" s="144">
        <f t="shared" si="41"/>
        <v>3</v>
      </c>
      <c r="AH59" s="144">
        <f t="shared" si="41"/>
        <v>2</v>
      </c>
      <c r="AI59" s="144">
        <f t="shared" si="41"/>
        <v>1</v>
      </c>
      <c r="AJ59" s="144">
        <f t="shared" si="41"/>
        <v>1</v>
      </c>
      <c r="AK59" s="144">
        <f t="shared" si="41"/>
        <v>1</v>
      </c>
      <c r="AL59" s="144">
        <f t="shared" si="41"/>
        <v>1</v>
      </c>
      <c r="AM59" s="144">
        <f t="shared" si="41"/>
        <v>1</v>
      </c>
      <c r="AN59" s="144">
        <f t="shared" si="41"/>
        <v>1</v>
      </c>
      <c r="AO59" s="144">
        <f t="shared" si="41"/>
        <v>3</v>
      </c>
      <c r="AP59" s="265"/>
      <c r="AQ59" s="136"/>
      <c r="AR59" s="136"/>
      <c r="AS59" s="136"/>
      <c r="AT59" s="136"/>
      <c r="AU59" s="147"/>
      <c r="AV59" s="147"/>
      <c r="AW59" s="147"/>
      <c r="AX59" s="240">
        <f>SUM(Y59:AO59)</f>
        <v>28</v>
      </c>
      <c r="AY59" s="145"/>
      <c r="AZ59" s="145"/>
      <c r="BA59" s="145"/>
      <c r="BB59" s="145"/>
      <c r="BC59" s="145"/>
      <c r="BD59" s="145"/>
      <c r="BE59" s="145"/>
      <c r="BF59" s="89">
        <f t="shared" si="37"/>
        <v>28</v>
      </c>
    </row>
    <row r="60" spans="1:58" ht="15.75" thickBot="1">
      <c r="A60" s="223"/>
      <c r="B60" s="308" t="s">
        <v>222</v>
      </c>
      <c r="C60" s="184" t="s">
        <v>203</v>
      </c>
      <c r="D60" s="179" t="s">
        <v>11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52"/>
      <c r="P60" s="144"/>
      <c r="Q60" s="144"/>
      <c r="R60" s="144"/>
      <c r="S60" s="144"/>
      <c r="T60" s="144"/>
      <c r="U60" s="144"/>
      <c r="V60" s="144"/>
      <c r="W60" s="145">
        <f t="shared" si="35"/>
        <v>0</v>
      </c>
      <c r="X60" s="145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35"/>
      <c r="AP60" s="265"/>
      <c r="AQ60" s="136"/>
      <c r="AR60" s="136">
        <v>36</v>
      </c>
      <c r="AS60" s="136">
        <v>36</v>
      </c>
      <c r="AT60" s="136"/>
      <c r="AU60" s="147"/>
      <c r="AV60" s="147"/>
      <c r="AW60" s="147"/>
      <c r="AX60" s="145">
        <v>72</v>
      </c>
      <c r="AY60" s="145"/>
      <c r="AZ60" s="145"/>
      <c r="BA60" s="145"/>
      <c r="BB60" s="145"/>
      <c r="BC60" s="145"/>
      <c r="BD60" s="145"/>
      <c r="BE60" s="145"/>
      <c r="BF60" s="89">
        <f t="shared" si="37"/>
        <v>72</v>
      </c>
    </row>
    <row r="61" spans="1:58" ht="15.75" thickBot="1">
      <c r="A61" s="223"/>
      <c r="B61" s="309" t="s">
        <v>223</v>
      </c>
      <c r="C61" s="185" t="s">
        <v>205</v>
      </c>
      <c r="D61" s="179" t="s">
        <v>11</v>
      </c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52"/>
      <c r="P61" s="144"/>
      <c r="Q61" s="144"/>
      <c r="R61" s="144"/>
      <c r="S61" s="144"/>
      <c r="T61" s="144"/>
      <c r="U61" s="144"/>
      <c r="V61" s="144"/>
      <c r="W61" s="145">
        <f t="shared" si="35"/>
        <v>0</v>
      </c>
      <c r="X61" s="145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35"/>
      <c r="AP61" s="265"/>
      <c r="AQ61" s="136"/>
      <c r="AR61" s="136"/>
      <c r="AS61" s="136"/>
      <c r="AT61" s="136"/>
      <c r="AU61" s="147">
        <v>36</v>
      </c>
      <c r="AV61" s="147"/>
      <c r="AW61" s="147"/>
      <c r="AX61" s="145">
        <v>36</v>
      </c>
      <c r="AY61" s="145"/>
      <c r="AZ61" s="145"/>
      <c r="BA61" s="145"/>
      <c r="BB61" s="145"/>
      <c r="BC61" s="145"/>
      <c r="BD61" s="145"/>
      <c r="BE61" s="145"/>
      <c r="BF61" s="89">
        <f t="shared" si="37"/>
        <v>36</v>
      </c>
    </row>
    <row r="62" spans="1:58" ht="14.25" customHeight="1">
      <c r="A62" s="223"/>
      <c r="B62" s="198" t="s">
        <v>234</v>
      </c>
      <c r="C62" s="198"/>
      <c r="D62" s="199"/>
      <c r="E62" s="132">
        <f>E58+E54+E52+E46+E44+E32+E26+E24+E22+E16+E12+E10+E8+E34</f>
        <v>20</v>
      </c>
      <c r="F62" s="132">
        <f t="shared" ref="F62:W62" si="42">F58+F54+F52+F46+F44+F32+F26+F24+F22+F16+F12+F10+F8+F34</f>
        <v>36</v>
      </c>
      <c r="G62" s="132">
        <f t="shared" si="42"/>
        <v>36</v>
      </c>
      <c r="H62" s="132">
        <f t="shared" si="42"/>
        <v>36</v>
      </c>
      <c r="I62" s="132">
        <f t="shared" si="42"/>
        <v>36</v>
      </c>
      <c r="J62" s="132">
        <f t="shared" si="42"/>
        <v>36</v>
      </c>
      <c r="K62" s="132">
        <f t="shared" si="42"/>
        <v>36</v>
      </c>
      <c r="L62" s="132">
        <f t="shared" si="42"/>
        <v>36</v>
      </c>
      <c r="M62" s="132">
        <f t="shared" si="42"/>
        <v>36</v>
      </c>
      <c r="N62" s="132">
        <f t="shared" si="42"/>
        <v>36</v>
      </c>
      <c r="O62" s="132">
        <f t="shared" si="42"/>
        <v>36</v>
      </c>
      <c r="P62" s="132">
        <f t="shared" si="42"/>
        <v>36</v>
      </c>
      <c r="Q62" s="132">
        <f t="shared" si="42"/>
        <v>36</v>
      </c>
      <c r="R62" s="132">
        <f t="shared" si="42"/>
        <v>36</v>
      </c>
      <c r="S62" s="132">
        <f t="shared" si="42"/>
        <v>36</v>
      </c>
      <c r="T62" s="132">
        <f t="shared" si="42"/>
        <v>36</v>
      </c>
      <c r="U62" s="132">
        <f t="shared" si="42"/>
        <v>36</v>
      </c>
      <c r="V62" s="132">
        <f t="shared" si="42"/>
        <v>16</v>
      </c>
      <c r="W62" s="310">
        <f t="shared" si="42"/>
        <v>612</v>
      </c>
      <c r="X62" s="310"/>
      <c r="Y62" s="132">
        <f t="shared" ref="Y62:AO62" si="43">Y58+Y54+Y52+Y46+Y44+Y32+Y26+Y24+Y22+Y16+Y12+Y10+Y8+Y34</f>
        <v>20</v>
      </c>
      <c r="Z62" s="132">
        <f t="shared" si="43"/>
        <v>36</v>
      </c>
      <c r="AA62" s="132">
        <f t="shared" si="43"/>
        <v>36</v>
      </c>
      <c r="AB62" s="132">
        <f t="shared" si="43"/>
        <v>36</v>
      </c>
      <c r="AC62" s="132">
        <f t="shared" si="43"/>
        <v>36</v>
      </c>
      <c r="AD62" s="132">
        <f t="shared" si="43"/>
        <v>36</v>
      </c>
      <c r="AE62" s="132">
        <f t="shared" si="43"/>
        <v>36</v>
      </c>
      <c r="AF62" s="132">
        <f t="shared" si="43"/>
        <v>36</v>
      </c>
      <c r="AG62" s="132">
        <f t="shared" si="43"/>
        <v>36</v>
      </c>
      <c r="AH62" s="132">
        <f t="shared" si="43"/>
        <v>36</v>
      </c>
      <c r="AI62" s="132">
        <f t="shared" si="43"/>
        <v>36</v>
      </c>
      <c r="AJ62" s="132">
        <f t="shared" si="43"/>
        <v>36</v>
      </c>
      <c r="AK62" s="132">
        <f t="shared" si="43"/>
        <v>36</v>
      </c>
      <c r="AL62" s="132">
        <f t="shared" si="43"/>
        <v>36</v>
      </c>
      <c r="AM62" s="132">
        <f t="shared" si="43"/>
        <v>36</v>
      </c>
      <c r="AN62" s="132">
        <f t="shared" si="43"/>
        <v>36</v>
      </c>
      <c r="AO62" s="132">
        <f t="shared" si="43"/>
        <v>30</v>
      </c>
      <c r="AP62" s="139">
        <v>0</v>
      </c>
      <c r="AQ62" s="139" t="e">
        <f>AQ18+AQ6+#REF!</f>
        <v>#REF!</v>
      </c>
      <c r="AR62" s="139" t="e">
        <f>AR18+AR6+#REF!</f>
        <v>#REF!</v>
      </c>
      <c r="AS62" s="139" t="e">
        <f>AS18+AS6+#REF!</f>
        <v>#REF!</v>
      </c>
      <c r="AT62" s="139" t="e">
        <f>AT18+AT6+#REF!</f>
        <v>#REF!</v>
      </c>
      <c r="AU62" s="139" t="e">
        <f>AU18+AU6+#REF!</f>
        <v>#REF!</v>
      </c>
      <c r="AV62" s="139" t="e">
        <f>AV18+AV6+#REF!</f>
        <v>#REF!</v>
      </c>
      <c r="AW62" s="139" t="e">
        <f>AW18+AW6+#REF!</f>
        <v>#REF!</v>
      </c>
      <c r="AX62" s="139" t="e">
        <f>AX18+AX6+#REF!</f>
        <v>#REF!</v>
      </c>
      <c r="AY62" s="139" t="e">
        <f>AY18+AY6+#REF!</f>
        <v>#REF!</v>
      </c>
      <c r="AZ62" s="139" t="e">
        <f>AZ18+AZ6+#REF!</f>
        <v>#REF!</v>
      </c>
      <c r="BA62" s="139" t="e">
        <f>BA18+BA6+#REF!</f>
        <v>#REF!</v>
      </c>
      <c r="BB62" s="139" t="e">
        <f>BB18+BB6+#REF!</f>
        <v>#REF!</v>
      </c>
      <c r="BC62" s="139" t="e">
        <f>BC18+BC6+#REF!</f>
        <v>#REF!</v>
      </c>
      <c r="BD62" s="139" t="e">
        <f>BD18+BD6+#REF!</f>
        <v>#REF!</v>
      </c>
      <c r="BE62" s="139" t="e">
        <f>BE18+BE6+#REF!</f>
        <v>#REF!</v>
      </c>
      <c r="BF62" s="311" t="e">
        <f>BF6+#REF!+BF18+BF14</f>
        <v>#REF!</v>
      </c>
    </row>
    <row r="63" spans="1:58" ht="15.75" thickBot="1">
      <c r="A63" s="223"/>
      <c r="B63" s="203"/>
      <c r="C63" s="203"/>
      <c r="D63" s="204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312"/>
      <c r="X63" s="312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43"/>
      <c r="AQ63" s="143"/>
      <c r="AR63" s="143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313"/>
    </row>
    <row r="64" spans="1:58" ht="15.75" thickBot="1">
      <c r="A64" s="223"/>
      <c r="B64" s="208" t="s">
        <v>35</v>
      </c>
      <c r="C64" s="314"/>
      <c r="D64" s="315"/>
      <c r="E64" s="316">
        <f>E59+E55+E53+E47+E45+E33+E27+E25+E23+E17+E13+E11+E9+E35</f>
        <v>10</v>
      </c>
      <c r="F64" s="316">
        <f t="shared" ref="F64:W64" si="44">F59+F55+F53+F47+F45+F33+F27+F25+F23+F17+F13+F11+F9+F35</f>
        <v>18</v>
      </c>
      <c r="G64" s="316">
        <f t="shared" si="44"/>
        <v>18</v>
      </c>
      <c r="H64" s="316">
        <f t="shared" si="44"/>
        <v>18</v>
      </c>
      <c r="I64" s="316">
        <f t="shared" si="44"/>
        <v>18</v>
      </c>
      <c r="J64" s="316">
        <f t="shared" si="44"/>
        <v>18</v>
      </c>
      <c r="K64" s="316">
        <f t="shared" si="44"/>
        <v>18</v>
      </c>
      <c r="L64" s="316">
        <f t="shared" si="44"/>
        <v>18</v>
      </c>
      <c r="M64" s="316">
        <f t="shared" si="44"/>
        <v>18</v>
      </c>
      <c r="N64" s="316">
        <f t="shared" si="44"/>
        <v>18</v>
      </c>
      <c r="O64" s="316">
        <f t="shared" si="44"/>
        <v>18</v>
      </c>
      <c r="P64" s="316">
        <f t="shared" si="44"/>
        <v>18</v>
      </c>
      <c r="Q64" s="316">
        <f t="shared" si="44"/>
        <v>18</v>
      </c>
      <c r="R64" s="316">
        <f t="shared" si="44"/>
        <v>18</v>
      </c>
      <c r="S64" s="316">
        <f t="shared" si="44"/>
        <v>18</v>
      </c>
      <c r="T64" s="316">
        <f t="shared" si="44"/>
        <v>18</v>
      </c>
      <c r="U64" s="316">
        <f>U59+U55+U53+U47+U45+U33+U27+U25+U23+U17+U13+V11+U9+U35</f>
        <v>18</v>
      </c>
      <c r="V64" s="316" t="e">
        <f>V59+V55+V53+V47+V45+V33+V27+V25+V23+V17+V13+#REF!+V9+V35</f>
        <v>#REF!</v>
      </c>
      <c r="W64" s="317">
        <f t="shared" si="44"/>
        <v>306</v>
      </c>
      <c r="X64" s="317"/>
      <c r="Y64" s="316">
        <f>Y59+Y55+Y53+Y47+Y45+Y33+Y27+Y25+Y23+Y17+Y13+Z11+Y9+Y35</f>
        <v>10</v>
      </c>
      <c r="Z64" s="316">
        <f t="shared" ref="Z64:AP64" si="45">Z59+Z55+Z53+Z47+Z45+Z33+Z27+Z25+Z23+Z17+Z13+AA11+Z9+Z35</f>
        <v>18</v>
      </c>
      <c r="AA64" s="316">
        <f t="shared" si="45"/>
        <v>18</v>
      </c>
      <c r="AB64" s="316">
        <f t="shared" si="45"/>
        <v>18</v>
      </c>
      <c r="AC64" s="316">
        <f t="shared" si="45"/>
        <v>18</v>
      </c>
      <c r="AD64" s="316">
        <f t="shared" si="45"/>
        <v>17</v>
      </c>
      <c r="AE64" s="316">
        <f t="shared" si="45"/>
        <v>18</v>
      </c>
      <c r="AF64" s="316">
        <f t="shared" si="45"/>
        <v>14</v>
      </c>
      <c r="AG64" s="316">
        <f t="shared" si="45"/>
        <v>18</v>
      </c>
      <c r="AH64" s="316">
        <f t="shared" si="45"/>
        <v>16</v>
      </c>
      <c r="AI64" s="316">
        <f t="shared" si="45"/>
        <v>18</v>
      </c>
      <c r="AJ64" s="316">
        <f t="shared" si="45"/>
        <v>17</v>
      </c>
      <c r="AK64" s="316">
        <f t="shared" si="45"/>
        <v>18</v>
      </c>
      <c r="AL64" s="316">
        <f t="shared" si="45"/>
        <v>18</v>
      </c>
      <c r="AM64" s="316">
        <f t="shared" si="45"/>
        <v>18</v>
      </c>
      <c r="AN64" s="316">
        <f>AN59+AN55+AN53+AN47+AN45+AN33+AN27+AN25+AN23+AN17+AN13+AO11+AN9+AN35</f>
        <v>16</v>
      </c>
      <c r="AO64" s="316">
        <f t="shared" si="45"/>
        <v>11</v>
      </c>
      <c r="AP64" s="316">
        <f t="shared" si="45"/>
        <v>0</v>
      </c>
      <c r="AQ64" s="318" t="e">
        <f>AQ19+#REF!+AQ7</f>
        <v>#REF!</v>
      </c>
      <c r="AR64" s="318" t="e">
        <f>AR19+#REF!+AR7</f>
        <v>#REF!</v>
      </c>
      <c r="AS64" s="318" t="e">
        <f>AS19+#REF!+AS7</f>
        <v>#REF!</v>
      </c>
      <c r="AT64" s="318" t="e">
        <f>AT19+#REF!+AT7</f>
        <v>#REF!</v>
      </c>
      <c r="AU64" s="318" t="e">
        <f>AU19+#REF!+AU7</f>
        <v>#REF!</v>
      </c>
      <c r="AV64" s="318" t="e">
        <f>AV19+#REF!+AV7</f>
        <v>#REF!</v>
      </c>
      <c r="AW64" s="318" t="e">
        <f>AW19+#REF!+AW7</f>
        <v>#REF!</v>
      </c>
      <c r="AX64" s="318" t="e">
        <f>AX19+#REF!+AX7</f>
        <v>#REF!</v>
      </c>
      <c r="AY64" s="318" t="e">
        <f>AY19+#REF!+AY7</f>
        <v>#REF!</v>
      </c>
      <c r="AZ64" s="318" t="e">
        <f>AZ19+#REF!+AZ7</f>
        <v>#REF!</v>
      </c>
      <c r="BA64" s="318" t="e">
        <f>BA19+#REF!+BA7</f>
        <v>#REF!</v>
      </c>
      <c r="BB64" s="318" t="e">
        <f>BB19+#REF!+BB7</f>
        <v>#REF!</v>
      </c>
      <c r="BC64" s="318" t="e">
        <f>BC19+#REF!+BC7</f>
        <v>#REF!</v>
      </c>
      <c r="BD64" s="318" t="e">
        <f>BD19+#REF!+BD7</f>
        <v>#REF!</v>
      </c>
      <c r="BE64" s="318" t="e">
        <f>BE19+#REF!+BE7</f>
        <v>#REF!</v>
      </c>
      <c r="BF64" s="254" t="e">
        <f>BF19+#REF!+BF7</f>
        <v>#REF!</v>
      </c>
    </row>
    <row r="65" spans="1:58" ht="15.75" thickBot="1">
      <c r="A65" s="319"/>
      <c r="B65" s="208" t="s">
        <v>36</v>
      </c>
      <c r="C65" s="314"/>
      <c r="D65" s="315"/>
      <c r="E65" s="210">
        <f>SUM(E62:E64)</f>
        <v>30</v>
      </c>
      <c r="F65" s="210">
        <f t="shared" ref="F65:BE65" si="46">SUM(F62:F64)</f>
        <v>54</v>
      </c>
      <c r="G65" s="210">
        <f t="shared" si="46"/>
        <v>54</v>
      </c>
      <c r="H65" s="210">
        <f t="shared" si="46"/>
        <v>54</v>
      </c>
      <c r="I65" s="210">
        <f t="shared" si="46"/>
        <v>54</v>
      </c>
      <c r="J65" s="210">
        <f t="shared" si="46"/>
        <v>54</v>
      </c>
      <c r="K65" s="210">
        <f t="shared" si="46"/>
        <v>54</v>
      </c>
      <c r="L65" s="210">
        <f t="shared" si="46"/>
        <v>54</v>
      </c>
      <c r="M65" s="210">
        <f t="shared" si="46"/>
        <v>54</v>
      </c>
      <c r="N65" s="210">
        <f t="shared" si="46"/>
        <v>54</v>
      </c>
      <c r="O65" s="210">
        <f t="shared" si="46"/>
        <v>54</v>
      </c>
      <c r="P65" s="210">
        <f t="shared" si="46"/>
        <v>54</v>
      </c>
      <c r="Q65" s="210">
        <f t="shared" si="46"/>
        <v>54</v>
      </c>
      <c r="R65" s="210">
        <f t="shared" si="46"/>
        <v>54</v>
      </c>
      <c r="S65" s="210">
        <f t="shared" si="46"/>
        <v>54</v>
      </c>
      <c r="T65" s="210">
        <f t="shared" si="46"/>
        <v>54</v>
      </c>
      <c r="U65" s="210">
        <f t="shared" si="46"/>
        <v>54</v>
      </c>
      <c r="V65" s="210"/>
      <c r="W65" s="320">
        <f t="shared" si="46"/>
        <v>918</v>
      </c>
      <c r="X65" s="320"/>
      <c r="Y65" s="210">
        <f t="shared" ref="Y65" si="47">SUM(Y62:Y64)</f>
        <v>30</v>
      </c>
      <c r="Z65" s="210">
        <f t="shared" si="46"/>
        <v>54</v>
      </c>
      <c r="AA65" s="210">
        <f t="shared" si="46"/>
        <v>54</v>
      </c>
      <c r="AB65" s="210">
        <f t="shared" si="46"/>
        <v>54</v>
      </c>
      <c r="AC65" s="210">
        <f t="shared" si="46"/>
        <v>54</v>
      </c>
      <c r="AD65" s="210">
        <f t="shared" si="46"/>
        <v>53</v>
      </c>
      <c r="AE65" s="210">
        <f t="shared" si="46"/>
        <v>54</v>
      </c>
      <c r="AF65" s="210">
        <f t="shared" si="46"/>
        <v>50</v>
      </c>
      <c r="AG65" s="210">
        <f t="shared" si="46"/>
        <v>54</v>
      </c>
      <c r="AH65" s="210">
        <f t="shared" si="46"/>
        <v>52</v>
      </c>
      <c r="AI65" s="210">
        <f t="shared" si="46"/>
        <v>54</v>
      </c>
      <c r="AJ65" s="210">
        <f t="shared" si="46"/>
        <v>53</v>
      </c>
      <c r="AK65" s="210">
        <f t="shared" si="46"/>
        <v>54</v>
      </c>
      <c r="AL65" s="210">
        <f t="shared" si="46"/>
        <v>54</v>
      </c>
      <c r="AM65" s="210">
        <f t="shared" si="46"/>
        <v>54</v>
      </c>
      <c r="AN65" s="210">
        <f t="shared" si="46"/>
        <v>52</v>
      </c>
      <c r="AO65" s="318">
        <f t="shared" si="46"/>
        <v>41</v>
      </c>
      <c r="AP65" s="318">
        <f t="shared" si="46"/>
        <v>0</v>
      </c>
      <c r="AQ65" s="318" t="e">
        <f t="shared" si="46"/>
        <v>#REF!</v>
      </c>
      <c r="AR65" s="318" t="e">
        <f t="shared" si="46"/>
        <v>#REF!</v>
      </c>
      <c r="AS65" s="318" t="e">
        <f t="shared" si="46"/>
        <v>#REF!</v>
      </c>
      <c r="AT65" s="318" t="e">
        <f t="shared" si="46"/>
        <v>#REF!</v>
      </c>
      <c r="AU65" s="318" t="e">
        <f t="shared" si="46"/>
        <v>#REF!</v>
      </c>
      <c r="AV65" s="318" t="e">
        <f t="shared" si="46"/>
        <v>#REF!</v>
      </c>
      <c r="AW65" s="318" t="e">
        <f t="shared" si="46"/>
        <v>#REF!</v>
      </c>
      <c r="AX65" s="318" t="e">
        <f t="shared" si="46"/>
        <v>#REF!</v>
      </c>
      <c r="AY65" s="318" t="e">
        <f t="shared" si="46"/>
        <v>#REF!</v>
      </c>
      <c r="AZ65" s="318" t="e">
        <f t="shared" si="46"/>
        <v>#REF!</v>
      </c>
      <c r="BA65" s="318" t="e">
        <f t="shared" si="46"/>
        <v>#REF!</v>
      </c>
      <c r="BB65" s="318" t="e">
        <f t="shared" si="46"/>
        <v>#REF!</v>
      </c>
      <c r="BC65" s="318" t="e">
        <f t="shared" si="46"/>
        <v>#REF!</v>
      </c>
      <c r="BD65" s="318" t="e">
        <f t="shared" si="46"/>
        <v>#REF!</v>
      </c>
      <c r="BE65" s="318" t="e">
        <f t="shared" si="46"/>
        <v>#REF!</v>
      </c>
      <c r="BF65" s="254" t="e">
        <f>SUM(BF62:BF64)</f>
        <v>#REF!</v>
      </c>
    </row>
    <row r="66" spans="1:58">
      <c r="AF66" s="321" t="s">
        <v>14</v>
      </c>
      <c r="AM66" s="322"/>
      <c r="AN66" s="322"/>
      <c r="AO66" s="323"/>
      <c r="AP66" s="322"/>
    </row>
    <row r="67" spans="1:58">
      <c r="P67" s="2"/>
      <c r="Q67" s="2"/>
      <c r="R67" s="2"/>
      <c r="S67" s="2"/>
      <c r="T67" s="2"/>
      <c r="U67" s="2"/>
      <c r="V67" s="2"/>
      <c r="AJ67" s="2"/>
      <c r="AK67" s="2"/>
      <c r="AL67" s="2"/>
      <c r="AM67" s="2"/>
      <c r="AN67" s="2"/>
      <c r="AO67" s="2"/>
      <c r="AP67" s="2"/>
    </row>
    <row r="68" spans="1:58">
      <c r="Z68" s="322"/>
    </row>
  </sheetData>
  <mergeCells count="121">
    <mergeCell ref="BF62:BF63"/>
    <mergeCell ref="B64:D64"/>
    <mergeCell ref="B65:D65"/>
    <mergeCell ref="AZ62:AZ63"/>
    <mergeCell ref="BA62:BA63"/>
    <mergeCell ref="BB62:BB63"/>
    <mergeCell ref="BC62:BC63"/>
    <mergeCell ref="BD62:BD63"/>
    <mergeCell ref="BE62:BE63"/>
    <mergeCell ref="AT62:AT63"/>
    <mergeCell ref="AU62:AU63"/>
    <mergeCell ref="AV62:AV63"/>
    <mergeCell ref="AW62:AW63"/>
    <mergeCell ref="AX62:AX63"/>
    <mergeCell ref="AY62:AY63"/>
    <mergeCell ref="AN62:AN63"/>
    <mergeCell ref="AO62:AO63"/>
    <mergeCell ref="AP62:AP63"/>
    <mergeCell ref="AQ62:AQ63"/>
    <mergeCell ref="AR62:AR63"/>
    <mergeCell ref="AS62:AS63"/>
    <mergeCell ref="AH62:AH63"/>
    <mergeCell ref="AI62:AI63"/>
    <mergeCell ref="AJ62:AJ63"/>
    <mergeCell ref="AK62:AK63"/>
    <mergeCell ref="AL62:AL63"/>
    <mergeCell ref="AM62:AM63"/>
    <mergeCell ref="AB62:AB63"/>
    <mergeCell ref="AC62:AC63"/>
    <mergeCell ref="AD62:AD63"/>
    <mergeCell ref="AE62:AE63"/>
    <mergeCell ref="AF62:AF63"/>
    <mergeCell ref="AG62:AG63"/>
    <mergeCell ref="V62:V63"/>
    <mergeCell ref="W62:W63"/>
    <mergeCell ref="X62:X63"/>
    <mergeCell ref="Y62:Y63"/>
    <mergeCell ref="Z62:Z63"/>
    <mergeCell ref="AA62:AA63"/>
    <mergeCell ref="P62:P63"/>
    <mergeCell ref="Q62:Q63"/>
    <mergeCell ref="R62:R63"/>
    <mergeCell ref="S62:S63"/>
    <mergeCell ref="T62:T63"/>
    <mergeCell ref="U62:U63"/>
    <mergeCell ref="J62:J63"/>
    <mergeCell ref="K62:K63"/>
    <mergeCell ref="L62:L63"/>
    <mergeCell ref="M62:M63"/>
    <mergeCell ref="N62:N63"/>
    <mergeCell ref="O62:O63"/>
    <mergeCell ref="B62:D63"/>
    <mergeCell ref="E62:E63"/>
    <mergeCell ref="F62:F63"/>
    <mergeCell ref="G62:G63"/>
    <mergeCell ref="H62:H63"/>
    <mergeCell ref="I62:I63"/>
    <mergeCell ref="B52:B53"/>
    <mergeCell ref="C52:C53"/>
    <mergeCell ref="B54:B55"/>
    <mergeCell ref="C54:C55"/>
    <mergeCell ref="B58:B59"/>
    <mergeCell ref="C58:C59"/>
    <mergeCell ref="B44:B45"/>
    <mergeCell ref="C44:C45"/>
    <mergeCell ref="B46:B47"/>
    <mergeCell ref="C46:C47"/>
    <mergeCell ref="B50:B51"/>
    <mergeCell ref="C50:C51"/>
    <mergeCell ref="B32:B33"/>
    <mergeCell ref="C32:C33"/>
    <mergeCell ref="B34:B35"/>
    <mergeCell ref="C34:C35"/>
    <mergeCell ref="B42:B43"/>
    <mergeCell ref="C42:C43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A4:BE4"/>
    <mergeCell ref="A5:A65"/>
    <mergeCell ref="B6:B7"/>
    <mergeCell ref="C6:C7"/>
    <mergeCell ref="B8:B9"/>
    <mergeCell ref="C8:C9"/>
    <mergeCell ref="B10:B11"/>
    <mergeCell ref="C10:C11"/>
    <mergeCell ref="B12:B13"/>
    <mergeCell ref="C12:C13"/>
    <mergeCell ref="AO1:AR1"/>
    <mergeCell ref="AT1:AV1"/>
    <mergeCell ref="AX1:AZ1"/>
    <mergeCell ref="BB1:BE1"/>
    <mergeCell ref="BF1:BF2"/>
    <mergeCell ref="E2:AB2"/>
    <mergeCell ref="N1:Q1"/>
    <mergeCell ref="S1:U1"/>
    <mergeCell ref="Z1:AA1"/>
    <mergeCell ref="AC1:AE1"/>
    <mergeCell ref="AG1:AI1"/>
    <mergeCell ref="AK1:AM1"/>
    <mergeCell ref="A1:A3"/>
    <mergeCell ref="B1:B3"/>
    <mergeCell ref="C1:C3"/>
    <mergeCell ref="D1:D3"/>
    <mergeCell ref="F1:H1"/>
    <mergeCell ref="J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1"/>
  <sheetViews>
    <sheetView tabSelected="1" zoomScale="80" workbookViewId="0">
      <pane xSplit="3" ySplit="6" topLeftCell="D43" activePane="bottomRight" state="frozen"/>
      <selection pane="topRight"/>
      <selection pane="bottomLeft"/>
      <selection pane="bottomRight" activeCell="BL72" sqref="BL72"/>
    </sheetView>
  </sheetViews>
  <sheetFormatPr defaultRowHeight="15"/>
  <cols>
    <col min="1" max="2" width="8" style="349" customWidth="1"/>
    <col min="3" max="3" width="30" style="349" customWidth="1"/>
    <col min="4" max="4" width="8" style="349" customWidth="1"/>
    <col min="5" max="5" width="4.42578125" style="349" customWidth="1"/>
    <col min="6" max="6" width="3.7109375" style="349" customWidth="1"/>
    <col min="7" max="8" width="4.28515625" style="349" customWidth="1"/>
    <col min="9" max="9" width="4.140625" style="349" customWidth="1"/>
    <col min="10" max="10" width="3.5703125" style="349" customWidth="1"/>
    <col min="11" max="11" width="4.140625" style="349" customWidth="1"/>
    <col min="12" max="12" width="3.42578125" style="349" customWidth="1"/>
    <col min="13" max="13" width="4.5703125" style="349" customWidth="1"/>
    <col min="14" max="14" width="5" style="349" customWidth="1"/>
    <col min="15" max="15" width="5.28515625" style="349" customWidth="1"/>
    <col min="16" max="16" width="4.42578125" style="349" customWidth="1"/>
    <col min="17" max="17" width="4.85546875" style="349" customWidth="1"/>
    <col min="18" max="18" width="4.28515625" style="349" customWidth="1"/>
    <col min="19" max="19" width="4.85546875" style="349" customWidth="1"/>
    <col min="20" max="21" width="4.28515625" style="349" customWidth="1"/>
    <col min="22" max="22" width="3.85546875" style="349" customWidth="1"/>
    <col min="23" max="23" width="4.140625" style="349" customWidth="1"/>
    <col min="24" max="24" width="3.5703125" style="349" customWidth="1"/>
    <col min="25" max="28" width="4.28515625" style="349" customWidth="1"/>
    <col min="29" max="29" width="4.140625" style="349" customWidth="1"/>
    <col min="30" max="30" width="4.85546875" style="349" customWidth="1"/>
    <col min="31" max="31" width="4.28515625" style="349" customWidth="1"/>
    <col min="32" max="32" width="4.7109375" style="349" customWidth="1"/>
    <col min="33" max="34" width="4.5703125" style="349" customWidth="1"/>
    <col min="35" max="35" width="5" style="349" customWidth="1"/>
    <col min="36" max="36" width="4.5703125" style="349" customWidth="1"/>
    <col min="37" max="37" width="4.85546875" style="349" customWidth="1"/>
    <col min="38" max="38" width="4.5703125" style="349" customWidth="1"/>
    <col min="39" max="40" width="4.85546875" style="349" customWidth="1"/>
    <col min="41" max="41" width="4.42578125" style="349" customWidth="1"/>
    <col min="42" max="43" width="4.7109375" style="349" customWidth="1"/>
    <col min="44" max="44" width="4.42578125" style="349" customWidth="1"/>
    <col min="45" max="45" width="4.28515625" style="349" customWidth="1"/>
    <col min="46" max="46" width="4.140625" style="349" customWidth="1"/>
    <col min="47" max="47" width="4.5703125" style="349" customWidth="1"/>
    <col min="48" max="48" width="4.42578125" style="349" customWidth="1"/>
    <col min="49" max="49" width="4.7109375" style="349" customWidth="1"/>
    <col min="50" max="50" width="5" style="349" customWidth="1"/>
    <col min="51" max="53" width="4.28515625" style="349" customWidth="1"/>
    <col min="54" max="54" width="4.42578125" style="349" customWidth="1"/>
    <col min="55" max="55" width="4.5703125" style="349" customWidth="1"/>
    <col min="56" max="56" width="4.7109375" style="349" customWidth="1"/>
    <col min="57" max="57" width="8" style="349" customWidth="1"/>
    <col min="58" max="16384" width="9.140625" style="349"/>
  </cols>
  <sheetData>
    <row r="1" spans="1:57" ht="68.25" customHeight="1" thickBot="1">
      <c r="A1" s="324" t="s">
        <v>0</v>
      </c>
      <c r="B1" s="325" t="s">
        <v>1</v>
      </c>
      <c r="C1" s="325" t="s">
        <v>2</v>
      </c>
      <c r="D1" s="326" t="s">
        <v>3</v>
      </c>
      <c r="E1" s="327" t="s">
        <v>103</v>
      </c>
      <c r="F1" s="328" t="s">
        <v>104</v>
      </c>
      <c r="G1" s="329"/>
      <c r="H1" s="330"/>
      <c r="I1" s="331" t="s">
        <v>105</v>
      </c>
      <c r="J1" s="332" t="s">
        <v>106</v>
      </c>
      <c r="K1" s="333"/>
      <c r="L1" s="334"/>
      <c r="M1" s="335" t="s">
        <v>107</v>
      </c>
      <c r="N1" s="336" t="s">
        <v>108</v>
      </c>
      <c r="O1" s="337"/>
      <c r="P1" s="337"/>
      <c r="Q1" s="338"/>
      <c r="R1" s="339" t="s">
        <v>109</v>
      </c>
      <c r="S1" s="340" t="s">
        <v>110</v>
      </c>
      <c r="T1" s="341"/>
      <c r="U1" s="342"/>
      <c r="V1" s="339" t="s">
        <v>111</v>
      </c>
      <c r="W1" s="340" t="s">
        <v>112</v>
      </c>
      <c r="X1" s="341"/>
      <c r="Y1" s="342"/>
      <c r="Z1" s="343" t="s">
        <v>113</v>
      </c>
      <c r="AA1" s="340" t="s">
        <v>114</v>
      </c>
      <c r="AB1" s="341"/>
      <c r="AC1" s="342"/>
      <c r="AD1" s="343" t="s">
        <v>115</v>
      </c>
      <c r="AE1" s="340" t="s">
        <v>116</v>
      </c>
      <c r="AF1" s="341"/>
      <c r="AG1" s="341"/>
      <c r="AH1" s="342"/>
      <c r="AI1" s="344" t="s">
        <v>117</v>
      </c>
      <c r="AJ1" s="340" t="s">
        <v>118</v>
      </c>
      <c r="AK1" s="341"/>
      <c r="AL1" s="342"/>
      <c r="AM1" s="344" t="s">
        <v>119</v>
      </c>
      <c r="AN1" s="345" t="s">
        <v>120</v>
      </c>
      <c r="AO1" s="346"/>
      <c r="AP1" s="346"/>
      <c r="AQ1" s="347"/>
      <c r="AR1" s="344" t="s">
        <v>121</v>
      </c>
      <c r="AS1" s="340" t="s">
        <v>122</v>
      </c>
      <c r="AT1" s="341"/>
      <c r="AU1" s="342"/>
      <c r="AV1" s="344" t="s">
        <v>123</v>
      </c>
      <c r="AW1" s="340" t="s">
        <v>124</v>
      </c>
      <c r="AX1" s="341"/>
      <c r="AY1" s="342"/>
      <c r="AZ1" s="343" t="s">
        <v>125</v>
      </c>
      <c r="BA1" s="340" t="s">
        <v>126</v>
      </c>
      <c r="BB1" s="341"/>
      <c r="BC1" s="341"/>
      <c r="BD1" s="342"/>
      <c r="BE1" s="348" t="s">
        <v>4</v>
      </c>
    </row>
    <row r="2" spans="1:57" ht="15.75" thickBot="1">
      <c r="A2" s="350"/>
      <c r="B2" s="351"/>
      <c r="C2" s="351"/>
      <c r="D2" s="352"/>
      <c r="E2" s="353" t="s">
        <v>5</v>
      </c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6"/>
    </row>
    <row r="3" spans="1:57" ht="21.75" thickBot="1">
      <c r="A3" s="357"/>
      <c r="B3" s="358"/>
      <c r="C3" s="358"/>
      <c r="D3" s="359"/>
      <c r="E3" s="344">
        <v>36</v>
      </c>
      <c r="F3" s="344">
        <v>37</v>
      </c>
      <c r="G3" s="344">
        <f t="shared" ref="G3:U3" si="0">F3+1</f>
        <v>38</v>
      </c>
      <c r="H3" s="344">
        <f t="shared" si="0"/>
        <v>39</v>
      </c>
      <c r="I3" s="344">
        <f t="shared" si="0"/>
        <v>40</v>
      </c>
      <c r="J3" s="344">
        <f t="shared" si="0"/>
        <v>41</v>
      </c>
      <c r="K3" s="344">
        <f t="shared" si="0"/>
        <v>42</v>
      </c>
      <c r="L3" s="344">
        <f t="shared" si="0"/>
        <v>43</v>
      </c>
      <c r="M3" s="344">
        <f t="shared" si="0"/>
        <v>44</v>
      </c>
      <c r="N3" s="360">
        <f t="shared" si="0"/>
        <v>45</v>
      </c>
      <c r="O3" s="344">
        <f t="shared" si="0"/>
        <v>46</v>
      </c>
      <c r="P3" s="344">
        <f t="shared" si="0"/>
        <v>47</v>
      </c>
      <c r="Q3" s="344">
        <f t="shared" si="0"/>
        <v>48</v>
      </c>
      <c r="R3" s="344">
        <f t="shared" si="0"/>
        <v>49</v>
      </c>
      <c r="S3" s="344">
        <f t="shared" si="0"/>
        <v>50</v>
      </c>
      <c r="T3" s="344">
        <f t="shared" si="0"/>
        <v>51</v>
      </c>
      <c r="U3" s="344">
        <f t="shared" si="0"/>
        <v>52</v>
      </c>
      <c r="V3" s="344" t="s">
        <v>6</v>
      </c>
      <c r="W3" s="361">
        <v>2</v>
      </c>
      <c r="X3" s="344">
        <f t="shared" ref="X3:BD3" si="1">W3+1</f>
        <v>3</v>
      </c>
      <c r="Y3" s="344">
        <f t="shared" si="1"/>
        <v>4</v>
      </c>
      <c r="Z3" s="344">
        <f t="shared" si="1"/>
        <v>5</v>
      </c>
      <c r="AA3" s="344">
        <f t="shared" si="1"/>
        <v>6</v>
      </c>
      <c r="AB3" s="344">
        <f t="shared" si="1"/>
        <v>7</v>
      </c>
      <c r="AC3" s="362">
        <f t="shared" si="1"/>
        <v>8</v>
      </c>
      <c r="AD3" s="363">
        <f t="shared" si="1"/>
        <v>9</v>
      </c>
      <c r="AE3" s="362">
        <f t="shared" si="1"/>
        <v>10</v>
      </c>
      <c r="AF3" s="363">
        <f t="shared" si="1"/>
        <v>11</v>
      </c>
      <c r="AG3" s="362">
        <f t="shared" si="1"/>
        <v>12</v>
      </c>
      <c r="AH3" s="362">
        <f t="shared" si="1"/>
        <v>13</v>
      </c>
      <c r="AI3" s="362">
        <f t="shared" si="1"/>
        <v>14</v>
      </c>
      <c r="AJ3" s="362">
        <f t="shared" si="1"/>
        <v>15</v>
      </c>
      <c r="AK3" s="362">
        <f t="shared" si="1"/>
        <v>16</v>
      </c>
      <c r="AL3" s="362">
        <f t="shared" si="1"/>
        <v>17</v>
      </c>
      <c r="AM3" s="363">
        <f t="shared" si="1"/>
        <v>18</v>
      </c>
      <c r="AN3" s="362">
        <f t="shared" si="1"/>
        <v>19</v>
      </c>
      <c r="AO3" s="363">
        <f t="shared" si="1"/>
        <v>20</v>
      </c>
      <c r="AP3" s="362">
        <f t="shared" si="1"/>
        <v>21</v>
      </c>
      <c r="AQ3" s="362">
        <f t="shared" si="1"/>
        <v>22</v>
      </c>
      <c r="AR3" s="362">
        <f t="shared" si="1"/>
        <v>23</v>
      </c>
      <c r="AS3" s="363">
        <f t="shared" si="1"/>
        <v>24</v>
      </c>
      <c r="AT3" s="362">
        <f t="shared" si="1"/>
        <v>25</v>
      </c>
      <c r="AU3" s="362">
        <f t="shared" si="1"/>
        <v>26</v>
      </c>
      <c r="AV3" s="362">
        <f t="shared" si="1"/>
        <v>27</v>
      </c>
      <c r="AW3" s="362">
        <f t="shared" si="1"/>
        <v>28</v>
      </c>
      <c r="AX3" s="362">
        <f t="shared" si="1"/>
        <v>29</v>
      </c>
      <c r="AY3" s="362">
        <f t="shared" si="1"/>
        <v>30</v>
      </c>
      <c r="AZ3" s="362">
        <f t="shared" si="1"/>
        <v>31</v>
      </c>
      <c r="BA3" s="362">
        <f t="shared" si="1"/>
        <v>32</v>
      </c>
      <c r="BB3" s="362">
        <f t="shared" si="1"/>
        <v>33</v>
      </c>
      <c r="BC3" s="362">
        <f t="shared" si="1"/>
        <v>34</v>
      </c>
      <c r="BD3" s="362">
        <f t="shared" si="1"/>
        <v>35</v>
      </c>
      <c r="BE3" s="362"/>
    </row>
    <row r="4" spans="1:57" ht="15.75" thickBot="1">
      <c r="A4" s="364" t="s">
        <v>7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5"/>
    </row>
    <row r="5" spans="1:57" ht="15.75" thickBot="1">
      <c r="A5" s="366"/>
      <c r="B5" s="367"/>
      <c r="C5" s="367"/>
      <c r="D5" s="367"/>
      <c r="E5" s="367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5"/>
    </row>
    <row r="6" spans="1:57" ht="15.75" thickBot="1">
      <c r="A6" s="368" t="s">
        <v>257</v>
      </c>
      <c r="B6" s="369"/>
      <c r="C6" s="369"/>
      <c r="D6" s="369"/>
      <c r="E6" s="370">
        <v>1</v>
      </c>
      <c r="F6" s="371">
        <f t="shared" ref="F6:BD6" si="2">E6+1</f>
        <v>2</v>
      </c>
      <c r="G6" s="372">
        <f t="shared" si="2"/>
        <v>3</v>
      </c>
      <c r="H6" s="373">
        <f t="shared" si="2"/>
        <v>4</v>
      </c>
      <c r="I6" s="373">
        <f t="shared" si="2"/>
        <v>5</v>
      </c>
      <c r="J6" s="373">
        <f t="shared" si="2"/>
        <v>6</v>
      </c>
      <c r="K6" s="374">
        <f t="shared" si="2"/>
        <v>7</v>
      </c>
      <c r="L6" s="374">
        <f t="shared" si="2"/>
        <v>8</v>
      </c>
      <c r="M6" s="374">
        <f t="shared" si="2"/>
        <v>9</v>
      </c>
      <c r="N6" s="375">
        <f t="shared" si="2"/>
        <v>10</v>
      </c>
      <c r="O6" s="374">
        <f t="shared" si="2"/>
        <v>11</v>
      </c>
      <c r="P6" s="374">
        <f t="shared" si="2"/>
        <v>12</v>
      </c>
      <c r="Q6" s="374">
        <f t="shared" si="2"/>
        <v>13</v>
      </c>
      <c r="R6" s="374">
        <f t="shared" si="2"/>
        <v>14</v>
      </c>
      <c r="S6" s="374">
        <f t="shared" si="2"/>
        <v>15</v>
      </c>
      <c r="T6" s="374">
        <f t="shared" si="2"/>
        <v>16</v>
      </c>
      <c r="U6" s="374">
        <f t="shared" si="2"/>
        <v>17</v>
      </c>
      <c r="V6" s="376">
        <f t="shared" si="2"/>
        <v>18</v>
      </c>
      <c r="W6" s="376">
        <f t="shared" si="2"/>
        <v>19</v>
      </c>
      <c r="X6" s="374">
        <f t="shared" si="2"/>
        <v>20</v>
      </c>
      <c r="Y6" s="374">
        <f t="shared" si="2"/>
        <v>21</v>
      </c>
      <c r="Z6" s="374">
        <f t="shared" si="2"/>
        <v>22</v>
      </c>
      <c r="AA6" s="374">
        <f t="shared" si="2"/>
        <v>23</v>
      </c>
      <c r="AB6" s="374">
        <f t="shared" si="2"/>
        <v>24</v>
      </c>
      <c r="AC6" s="374">
        <f t="shared" si="2"/>
        <v>25</v>
      </c>
      <c r="AD6" s="374">
        <f t="shared" si="2"/>
        <v>26</v>
      </c>
      <c r="AE6" s="371">
        <f t="shared" si="2"/>
        <v>27</v>
      </c>
      <c r="AF6" s="371">
        <f t="shared" si="2"/>
        <v>28</v>
      </c>
      <c r="AG6" s="371">
        <f t="shared" si="2"/>
        <v>29</v>
      </c>
      <c r="AH6" s="373">
        <f t="shared" si="2"/>
        <v>30</v>
      </c>
      <c r="AI6" s="373">
        <f t="shared" si="2"/>
        <v>31</v>
      </c>
      <c r="AJ6" s="373">
        <f t="shared" si="2"/>
        <v>32</v>
      </c>
      <c r="AK6" s="373">
        <f t="shared" si="2"/>
        <v>33</v>
      </c>
      <c r="AL6" s="377">
        <f t="shared" si="2"/>
        <v>34</v>
      </c>
      <c r="AM6" s="377">
        <f t="shared" si="2"/>
        <v>35</v>
      </c>
      <c r="AN6" s="377">
        <f t="shared" si="2"/>
        <v>36</v>
      </c>
      <c r="AO6" s="377">
        <f t="shared" si="2"/>
        <v>37</v>
      </c>
      <c r="AP6" s="378">
        <f t="shared" si="2"/>
        <v>38</v>
      </c>
      <c r="AQ6" s="378">
        <f t="shared" si="2"/>
        <v>39</v>
      </c>
      <c r="AR6" s="378">
        <f t="shared" si="2"/>
        <v>40</v>
      </c>
      <c r="AS6" s="378">
        <f t="shared" si="2"/>
        <v>41</v>
      </c>
      <c r="AT6" s="379">
        <f t="shared" si="2"/>
        <v>42</v>
      </c>
      <c r="AU6" s="379">
        <f t="shared" si="2"/>
        <v>43</v>
      </c>
      <c r="AV6" s="376">
        <f t="shared" si="2"/>
        <v>44</v>
      </c>
      <c r="AW6" s="376">
        <f t="shared" si="2"/>
        <v>45</v>
      </c>
      <c r="AX6" s="376">
        <f t="shared" si="2"/>
        <v>46</v>
      </c>
      <c r="AY6" s="376">
        <f t="shared" si="2"/>
        <v>47</v>
      </c>
      <c r="AZ6" s="376">
        <f t="shared" si="2"/>
        <v>48</v>
      </c>
      <c r="BA6" s="376">
        <f t="shared" si="2"/>
        <v>49</v>
      </c>
      <c r="BB6" s="376">
        <f t="shared" si="2"/>
        <v>50</v>
      </c>
      <c r="BC6" s="376">
        <f t="shared" si="2"/>
        <v>51</v>
      </c>
      <c r="BD6" s="376">
        <f t="shared" si="2"/>
        <v>52</v>
      </c>
      <c r="BE6" s="380"/>
    </row>
    <row r="7" spans="1:57" ht="15.75" thickBot="1">
      <c r="A7" s="381"/>
      <c r="B7" s="369"/>
      <c r="C7" s="369"/>
      <c r="D7" s="369"/>
      <c r="E7" s="370"/>
      <c r="F7" s="371"/>
      <c r="G7" s="372"/>
      <c r="H7" s="373"/>
      <c r="I7" s="373"/>
      <c r="J7" s="373"/>
      <c r="K7" s="374"/>
      <c r="L7" s="374"/>
      <c r="M7" s="374"/>
      <c r="N7" s="375"/>
      <c r="O7" s="374"/>
      <c r="P7" s="374"/>
      <c r="Q7" s="374"/>
      <c r="R7" s="374"/>
      <c r="S7" s="374"/>
      <c r="T7" s="374"/>
      <c r="U7" s="374"/>
      <c r="V7" s="376"/>
      <c r="W7" s="376"/>
      <c r="X7" s="374"/>
      <c r="Y7" s="374"/>
      <c r="Z7" s="374"/>
      <c r="AA7" s="374"/>
      <c r="AB7" s="374"/>
      <c r="AC7" s="374"/>
      <c r="AD7" s="374"/>
      <c r="AE7" s="371"/>
      <c r="AF7" s="371"/>
      <c r="AG7" s="371"/>
      <c r="AH7" s="373"/>
      <c r="AI7" s="373"/>
      <c r="AJ7" s="373"/>
      <c r="AK7" s="373"/>
      <c r="AL7" s="377"/>
      <c r="AM7" s="377"/>
      <c r="AN7" s="377"/>
      <c r="AO7" s="377"/>
      <c r="AP7" s="378"/>
      <c r="AQ7" s="378"/>
      <c r="AR7" s="378"/>
      <c r="AS7" s="378"/>
      <c r="AT7" s="379"/>
      <c r="AU7" s="379"/>
      <c r="AV7" s="376"/>
      <c r="AW7" s="376"/>
      <c r="AX7" s="376"/>
      <c r="AY7" s="376"/>
      <c r="AZ7" s="376"/>
      <c r="BA7" s="376"/>
      <c r="BB7" s="376"/>
      <c r="BC7" s="376"/>
      <c r="BD7" s="376"/>
      <c r="BE7" s="380"/>
    </row>
    <row r="8" spans="1:57" ht="15.75" thickBot="1">
      <c r="A8" s="382"/>
      <c r="B8" s="383" t="s">
        <v>129</v>
      </c>
      <c r="C8" s="383" t="s">
        <v>130</v>
      </c>
      <c r="D8" s="384" t="s">
        <v>11</v>
      </c>
      <c r="E8" s="385">
        <f t="shared" ref="E8:H9" si="3">E10+E12+E14+E16+E18</f>
        <v>0</v>
      </c>
      <c r="F8" s="385">
        <f t="shared" si="3"/>
        <v>0</v>
      </c>
      <c r="G8" s="386">
        <f t="shared" si="3"/>
        <v>0</v>
      </c>
      <c r="H8" s="387">
        <f t="shared" si="3"/>
        <v>0</v>
      </c>
      <c r="I8" s="387">
        <v>0</v>
      </c>
      <c r="J8" s="387">
        <v>0</v>
      </c>
      <c r="K8" s="388">
        <f t="shared" ref="K8:U9" si="4">K10+K12+K14+K16+K18</f>
        <v>4</v>
      </c>
      <c r="L8" s="388">
        <f t="shared" si="4"/>
        <v>4</v>
      </c>
      <c r="M8" s="388">
        <f t="shared" si="4"/>
        <v>4</v>
      </c>
      <c r="N8" s="388">
        <f t="shared" si="4"/>
        <v>4</v>
      </c>
      <c r="O8" s="388">
        <f t="shared" si="4"/>
        <v>4</v>
      </c>
      <c r="P8" s="388">
        <f t="shared" si="4"/>
        <v>4</v>
      </c>
      <c r="Q8" s="388">
        <f t="shared" si="4"/>
        <v>4</v>
      </c>
      <c r="R8" s="388">
        <f t="shared" si="4"/>
        <v>4</v>
      </c>
      <c r="S8" s="388">
        <f t="shared" si="4"/>
        <v>4</v>
      </c>
      <c r="T8" s="388">
        <f t="shared" si="4"/>
        <v>4</v>
      </c>
      <c r="U8" s="388">
        <f t="shared" si="4"/>
        <v>4</v>
      </c>
      <c r="V8" s="389"/>
      <c r="W8" s="389"/>
      <c r="X8" s="388">
        <f t="shared" ref="X8:BD9" si="5">X10+X12+X14+X16+X18</f>
        <v>4</v>
      </c>
      <c r="Y8" s="388">
        <f t="shared" si="5"/>
        <v>4</v>
      </c>
      <c r="Z8" s="388">
        <f t="shared" si="5"/>
        <v>4</v>
      </c>
      <c r="AA8" s="388">
        <f t="shared" si="5"/>
        <v>4</v>
      </c>
      <c r="AB8" s="388">
        <f t="shared" si="5"/>
        <v>4</v>
      </c>
      <c r="AC8" s="388">
        <f t="shared" si="5"/>
        <v>4</v>
      </c>
      <c r="AD8" s="388">
        <f t="shared" si="5"/>
        <v>4</v>
      </c>
      <c r="AE8" s="385">
        <f t="shared" si="5"/>
        <v>0</v>
      </c>
      <c r="AF8" s="385">
        <f t="shared" si="5"/>
        <v>0</v>
      </c>
      <c r="AG8" s="385">
        <f t="shared" si="5"/>
        <v>0</v>
      </c>
      <c r="AH8" s="387">
        <f t="shared" si="5"/>
        <v>0</v>
      </c>
      <c r="AI8" s="387">
        <f t="shared" si="5"/>
        <v>0</v>
      </c>
      <c r="AJ8" s="387">
        <f t="shared" si="5"/>
        <v>0</v>
      </c>
      <c r="AK8" s="387">
        <f t="shared" si="5"/>
        <v>0</v>
      </c>
      <c r="AL8" s="390">
        <f t="shared" si="5"/>
        <v>0</v>
      </c>
      <c r="AM8" s="390">
        <f t="shared" si="5"/>
        <v>0</v>
      </c>
      <c r="AN8" s="390">
        <f t="shared" si="5"/>
        <v>0</v>
      </c>
      <c r="AO8" s="390">
        <f t="shared" si="5"/>
        <v>0</v>
      </c>
      <c r="AP8" s="391">
        <f t="shared" si="5"/>
        <v>0</v>
      </c>
      <c r="AQ8" s="391">
        <f t="shared" si="5"/>
        <v>0</v>
      </c>
      <c r="AR8" s="391">
        <f t="shared" si="5"/>
        <v>0</v>
      </c>
      <c r="AS8" s="391">
        <f t="shared" si="5"/>
        <v>0</v>
      </c>
      <c r="AT8" s="392">
        <f t="shared" si="5"/>
        <v>0</v>
      </c>
      <c r="AU8" s="392">
        <f t="shared" si="5"/>
        <v>0</v>
      </c>
      <c r="AV8" s="389">
        <f t="shared" si="5"/>
        <v>0</v>
      </c>
      <c r="AW8" s="389">
        <f t="shared" si="5"/>
        <v>0</v>
      </c>
      <c r="AX8" s="389">
        <f t="shared" si="5"/>
        <v>0</v>
      </c>
      <c r="AY8" s="389">
        <f t="shared" si="5"/>
        <v>0</v>
      </c>
      <c r="AZ8" s="389">
        <f t="shared" si="5"/>
        <v>0</v>
      </c>
      <c r="BA8" s="389">
        <f t="shared" si="5"/>
        <v>0</v>
      </c>
      <c r="BB8" s="389">
        <f t="shared" si="5"/>
        <v>0</v>
      </c>
      <c r="BC8" s="389">
        <f t="shared" si="5"/>
        <v>0</v>
      </c>
      <c r="BD8" s="389">
        <f t="shared" si="5"/>
        <v>0</v>
      </c>
      <c r="BE8" s="393">
        <f t="shared" ref="BE8:BE33" si="6">SUM(E8:BD8)</f>
        <v>72</v>
      </c>
    </row>
    <row r="9" spans="1:57" ht="15.75" thickBot="1">
      <c r="A9" s="382"/>
      <c r="B9" s="383"/>
      <c r="C9" s="394"/>
      <c r="D9" s="384" t="s">
        <v>12</v>
      </c>
      <c r="E9" s="385">
        <f t="shared" si="3"/>
        <v>0</v>
      </c>
      <c r="F9" s="385">
        <f t="shared" si="3"/>
        <v>0</v>
      </c>
      <c r="G9" s="386">
        <f t="shared" si="3"/>
        <v>0</v>
      </c>
      <c r="H9" s="387">
        <f t="shared" si="3"/>
        <v>0</v>
      </c>
      <c r="I9" s="387">
        <v>0</v>
      </c>
      <c r="J9" s="387">
        <v>0</v>
      </c>
      <c r="K9" s="388">
        <f t="shared" si="4"/>
        <v>2</v>
      </c>
      <c r="L9" s="388">
        <f t="shared" si="4"/>
        <v>2</v>
      </c>
      <c r="M9" s="388">
        <f t="shared" si="4"/>
        <v>2</v>
      </c>
      <c r="N9" s="388">
        <f t="shared" si="4"/>
        <v>2</v>
      </c>
      <c r="O9" s="388">
        <f t="shared" si="4"/>
        <v>2</v>
      </c>
      <c r="P9" s="388">
        <f t="shared" si="4"/>
        <v>2</v>
      </c>
      <c r="Q9" s="388">
        <f t="shared" si="4"/>
        <v>2</v>
      </c>
      <c r="R9" s="388">
        <f t="shared" si="4"/>
        <v>2</v>
      </c>
      <c r="S9" s="388">
        <f t="shared" si="4"/>
        <v>2</v>
      </c>
      <c r="T9" s="388">
        <f t="shared" si="4"/>
        <v>2</v>
      </c>
      <c r="U9" s="388">
        <f t="shared" si="4"/>
        <v>2</v>
      </c>
      <c r="V9" s="389"/>
      <c r="W9" s="389"/>
      <c r="X9" s="388">
        <f t="shared" si="5"/>
        <v>2</v>
      </c>
      <c r="Y9" s="388">
        <f t="shared" si="5"/>
        <v>2</v>
      </c>
      <c r="Z9" s="388">
        <f t="shared" si="5"/>
        <v>2</v>
      </c>
      <c r="AA9" s="388">
        <f t="shared" si="5"/>
        <v>2</v>
      </c>
      <c r="AB9" s="388">
        <f t="shared" si="5"/>
        <v>2</v>
      </c>
      <c r="AC9" s="388">
        <f t="shared" si="5"/>
        <v>2</v>
      </c>
      <c r="AD9" s="388">
        <f t="shared" si="5"/>
        <v>2</v>
      </c>
      <c r="AE9" s="385">
        <f t="shared" si="5"/>
        <v>0</v>
      </c>
      <c r="AF9" s="385">
        <f t="shared" si="5"/>
        <v>0</v>
      </c>
      <c r="AG9" s="385">
        <f t="shared" si="5"/>
        <v>0</v>
      </c>
      <c r="AH9" s="387">
        <f t="shared" si="5"/>
        <v>0</v>
      </c>
      <c r="AI9" s="387">
        <f t="shared" si="5"/>
        <v>0</v>
      </c>
      <c r="AJ9" s="387">
        <f t="shared" si="5"/>
        <v>0</v>
      </c>
      <c r="AK9" s="387">
        <f t="shared" si="5"/>
        <v>0</v>
      </c>
      <c r="AL9" s="390">
        <f t="shared" si="5"/>
        <v>0</v>
      </c>
      <c r="AM9" s="390">
        <f t="shared" si="5"/>
        <v>0</v>
      </c>
      <c r="AN9" s="390">
        <f t="shared" si="5"/>
        <v>0</v>
      </c>
      <c r="AO9" s="390">
        <f t="shared" si="5"/>
        <v>0</v>
      </c>
      <c r="AP9" s="391">
        <f t="shared" si="5"/>
        <v>0</v>
      </c>
      <c r="AQ9" s="391">
        <f t="shared" si="5"/>
        <v>0</v>
      </c>
      <c r="AR9" s="391">
        <f t="shared" si="5"/>
        <v>0</v>
      </c>
      <c r="AS9" s="391">
        <f t="shared" si="5"/>
        <v>0</v>
      </c>
      <c r="AT9" s="392">
        <f t="shared" si="5"/>
        <v>0</v>
      </c>
      <c r="AU9" s="392">
        <f t="shared" si="5"/>
        <v>0</v>
      </c>
      <c r="AV9" s="389">
        <f t="shared" si="5"/>
        <v>0</v>
      </c>
      <c r="AW9" s="389">
        <f t="shared" si="5"/>
        <v>0</v>
      </c>
      <c r="AX9" s="389">
        <f t="shared" si="5"/>
        <v>0</v>
      </c>
      <c r="AY9" s="389">
        <f t="shared" si="5"/>
        <v>0</v>
      </c>
      <c r="AZ9" s="389">
        <f t="shared" si="5"/>
        <v>0</v>
      </c>
      <c r="BA9" s="389">
        <f t="shared" si="5"/>
        <v>0</v>
      </c>
      <c r="BB9" s="389">
        <f t="shared" si="5"/>
        <v>0</v>
      </c>
      <c r="BC9" s="389">
        <f t="shared" si="5"/>
        <v>0</v>
      </c>
      <c r="BD9" s="389">
        <f t="shared" si="5"/>
        <v>0</v>
      </c>
      <c r="BE9" s="395">
        <f t="shared" si="6"/>
        <v>36</v>
      </c>
    </row>
    <row r="10" spans="1:57" ht="15.75" thickBot="1">
      <c r="A10" s="382"/>
      <c r="B10" s="396" t="s">
        <v>131</v>
      </c>
      <c r="C10" s="397" t="s">
        <v>132</v>
      </c>
      <c r="D10" s="398" t="s">
        <v>11</v>
      </c>
      <c r="E10" s="399"/>
      <c r="F10" s="399"/>
      <c r="G10" s="400"/>
      <c r="H10" s="401"/>
      <c r="I10" s="401"/>
      <c r="J10" s="401"/>
      <c r="K10" s="402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4"/>
      <c r="W10" s="404"/>
      <c r="X10" s="403"/>
      <c r="Y10" s="403"/>
      <c r="Z10" s="403"/>
      <c r="AA10" s="403"/>
      <c r="AB10" s="402"/>
      <c r="AC10" s="402"/>
      <c r="AD10" s="402"/>
      <c r="AE10" s="399"/>
      <c r="AF10" s="399"/>
      <c r="AG10" s="399"/>
      <c r="AH10" s="401"/>
      <c r="AI10" s="401"/>
      <c r="AJ10" s="401"/>
      <c r="AK10" s="401"/>
      <c r="AL10" s="405"/>
      <c r="AM10" s="405"/>
      <c r="AN10" s="405"/>
      <c r="AO10" s="405"/>
      <c r="AP10" s="406"/>
      <c r="AQ10" s="406"/>
      <c r="AR10" s="406"/>
      <c r="AS10" s="406"/>
      <c r="AT10" s="407"/>
      <c r="AU10" s="407"/>
      <c r="AV10" s="404"/>
      <c r="AW10" s="404"/>
      <c r="AX10" s="404"/>
      <c r="AY10" s="404"/>
      <c r="AZ10" s="404"/>
      <c r="BA10" s="404"/>
      <c r="BB10" s="404"/>
      <c r="BC10" s="404"/>
      <c r="BD10" s="404"/>
      <c r="BE10" s="408">
        <f t="shared" si="6"/>
        <v>0</v>
      </c>
    </row>
    <row r="11" spans="1:57" ht="15.75" thickBot="1">
      <c r="A11" s="382"/>
      <c r="B11" s="409"/>
      <c r="C11" s="409"/>
      <c r="D11" s="398" t="s">
        <v>12</v>
      </c>
      <c r="E11" s="399"/>
      <c r="F11" s="399"/>
      <c r="G11" s="400"/>
      <c r="H11" s="401"/>
      <c r="I11" s="401"/>
      <c r="J11" s="401"/>
      <c r="K11" s="402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4"/>
      <c r="W11" s="404"/>
      <c r="X11" s="403"/>
      <c r="Y11" s="403"/>
      <c r="Z11" s="403"/>
      <c r="AA11" s="403"/>
      <c r="AB11" s="402"/>
      <c r="AC11" s="402"/>
      <c r="AD11" s="402"/>
      <c r="AE11" s="399"/>
      <c r="AF11" s="399"/>
      <c r="AG11" s="399"/>
      <c r="AH11" s="401"/>
      <c r="AI11" s="401"/>
      <c r="AJ11" s="401"/>
      <c r="AK11" s="401"/>
      <c r="AL11" s="405"/>
      <c r="AM11" s="405"/>
      <c r="AN11" s="405"/>
      <c r="AO11" s="405"/>
      <c r="AP11" s="406"/>
      <c r="AQ11" s="406"/>
      <c r="AR11" s="406"/>
      <c r="AS11" s="406"/>
      <c r="AT11" s="407"/>
      <c r="AU11" s="407"/>
      <c r="AV11" s="404"/>
      <c r="AW11" s="404"/>
      <c r="AX11" s="404"/>
      <c r="AY11" s="404"/>
      <c r="AZ11" s="404"/>
      <c r="BA11" s="404"/>
      <c r="BB11" s="404"/>
      <c r="BC11" s="404"/>
      <c r="BD11" s="404"/>
      <c r="BE11" s="408">
        <f t="shared" si="6"/>
        <v>0</v>
      </c>
    </row>
    <row r="12" spans="1:57" ht="15.75" thickBot="1">
      <c r="A12" s="382"/>
      <c r="B12" s="410" t="s">
        <v>133</v>
      </c>
      <c r="C12" s="410" t="s">
        <v>134</v>
      </c>
      <c r="D12" s="411" t="s">
        <v>11</v>
      </c>
      <c r="E12" s="399"/>
      <c r="F12" s="399"/>
      <c r="G12" s="400"/>
      <c r="H12" s="401"/>
      <c r="I12" s="401"/>
      <c r="J12" s="401"/>
      <c r="K12" s="402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4"/>
      <c r="W12" s="404"/>
      <c r="X12" s="403"/>
      <c r="Y12" s="403"/>
      <c r="Z12" s="403"/>
      <c r="AA12" s="403"/>
      <c r="AB12" s="402"/>
      <c r="AC12" s="402"/>
      <c r="AD12" s="402"/>
      <c r="AE12" s="399"/>
      <c r="AF12" s="399"/>
      <c r="AG12" s="399"/>
      <c r="AH12" s="401"/>
      <c r="AI12" s="401"/>
      <c r="AJ12" s="401"/>
      <c r="AK12" s="401"/>
      <c r="AL12" s="405"/>
      <c r="AM12" s="405"/>
      <c r="AN12" s="405"/>
      <c r="AO12" s="405"/>
      <c r="AP12" s="406"/>
      <c r="AQ12" s="406"/>
      <c r="AR12" s="406"/>
      <c r="AS12" s="406"/>
      <c r="AT12" s="407"/>
      <c r="AU12" s="407"/>
      <c r="AV12" s="404"/>
      <c r="AW12" s="404"/>
      <c r="AX12" s="404"/>
      <c r="AY12" s="404"/>
      <c r="AZ12" s="404"/>
      <c r="BA12" s="404"/>
      <c r="BB12" s="404"/>
      <c r="BC12" s="404"/>
      <c r="BD12" s="404"/>
      <c r="BE12" s="408">
        <f t="shared" si="6"/>
        <v>0</v>
      </c>
    </row>
    <row r="13" spans="1:57" ht="15.75" thickBot="1">
      <c r="A13" s="382"/>
      <c r="B13" s="412"/>
      <c r="C13" s="412"/>
      <c r="D13" s="411" t="s">
        <v>12</v>
      </c>
      <c r="E13" s="399"/>
      <c r="F13" s="399"/>
      <c r="G13" s="400"/>
      <c r="H13" s="401"/>
      <c r="I13" s="401"/>
      <c r="J13" s="401"/>
      <c r="K13" s="402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4"/>
      <c r="W13" s="404"/>
      <c r="X13" s="403"/>
      <c r="Y13" s="403"/>
      <c r="Z13" s="403"/>
      <c r="AA13" s="403"/>
      <c r="AB13" s="402"/>
      <c r="AC13" s="402"/>
      <c r="AD13" s="402"/>
      <c r="AE13" s="399"/>
      <c r="AF13" s="399"/>
      <c r="AG13" s="399"/>
      <c r="AH13" s="401"/>
      <c r="AI13" s="401"/>
      <c r="AJ13" s="401"/>
      <c r="AK13" s="401"/>
      <c r="AL13" s="405"/>
      <c r="AM13" s="405"/>
      <c r="AN13" s="405"/>
      <c r="AO13" s="405"/>
      <c r="AP13" s="406"/>
      <c r="AQ13" s="406"/>
      <c r="AR13" s="406"/>
      <c r="AS13" s="406"/>
      <c r="AT13" s="407"/>
      <c r="AU13" s="407"/>
      <c r="AV13" s="404"/>
      <c r="AW13" s="404"/>
      <c r="AX13" s="404"/>
      <c r="AY13" s="404"/>
      <c r="AZ13" s="404"/>
      <c r="BA13" s="404"/>
      <c r="BB13" s="404"/>
      <c r="BC13" s="404"/>
      <c r="BD13" s="404"/>
      <c r="BE13" s="408">
        <f t="shared" si="6"/>
        <v>0</v>
      </c>
    </row>
    <row r="14" spans="1:57" ht="15.75" thickBot="1">
      <c r="A14" s="382"/>
      <c r="B14" s="410" t="s">
        <v>135</v>
      </c>
      <c r="C14" s="410" t="s">
        <v>16</v>
      </c>
      <c r="D14" s="411" t="s">
        <v>11</v>
      </c>
      <c r="E14" s="399"/>
      <c r="F14" s="399"/>
      <c r="G14" s="400"/>
      <c r="H14" s="401"/>
      <c r="I14" s="401"/>
      <c r="J14" s="401"/>
      <c r="K14" s="402">
        <v>2</v>
      </c>
      <c r="L14" s="403">
        <v>2</v>
      </c>
      <c r="M14" s="403">
        <v>2</v>
      </c>
      <c r="N14" s="403">
        <v>2</v>
      </c>
      <c r="O14" s="403">
        <v>2</v>
      </c>
      <c r="P14" s="403">
        <v>2</v>
      </c>
      <c r="Q14" s="403">
        <v>2</v>
      </c>
      <c r="R14" s="403">
        <v>2</v>
      </c>
      <c r="S14" s="403">
        <v>2</v>
      </c>
      <c r="T14" s="403">
        <v>2</v>
      </c>
      <c r="U14" s="403">
        <v>2</v>
      </c>
      <c r="V14" s="404"/>
      <c r="W14" s="404"/>
      <c r="X14" s="403">
        <v>2</v>
      </c>
      <c r="Y14" s="403">
        <v>2</v>
      </c>
      <c r="Z14" s="403">
        <v>2</v>
      </c>
      <c r="AA14" s="403">
        <v>2</v>
      </c>
      <c r="AB14" s="402">
        <v>2</v>
      </c>
      <c r="AC14" s="402">
        <v>2</v>
      </c>
      <c r="AD14" s="402">
        <v>2</v>
      </c>
      <c r="AE14" s="399"/>
      <c r="AF14" s="399"/>
      <c r="AG14" s="399"/>
      <c r="AH14" s="401"/>
      <c r="AI14" s="401"/>
      <c r="AJ14" s="401"/>
      <c r="AK14" s="401"/>
      <c r="AL14" s="405"/>
      <c r="AM14" s="405"/>
      <c r="AN14" s="405"/>
      <c r="AO14" s="405"/>
      <c r="AP14" s="406"/>
      <c r="AQ14" s="406"/>
      <c r="AR14" s="406"/>
      <c r="AS14" s="406"/>
      <c r="AT14" s="407"/>
      <c r="AU14" s="407"/>
      <c r="AV14" s="404"/>
      <c r="AW14" s="404"/>
      <c r="AX14" s="404"/>
      <c r="AY14" s="404"/>
      <c r="AZ14" s="404"/>
      <c r="BA14" s="404"/>
      <c r="BB14" s="404"/>
      <c r="BC14" s="404"/>
      <c r="BD14" s="404"/>
      <c r="BE14" s="408">
        <f t="shared" si="6"/>
        <v>36</v>
      </c>
    </row>
    <row r="15" spans="1:57" ht="15.75" thickBot="1">
      <c r="A15" s="382"/>
      <c r="B15" s="412"/>
      <c r="C15" s="412"/>
      <c r="D15" s="411" t="s">
        <v>12</v>
      </c>
      <c r="E15" s="413"/>
      <c r="F15" s="413"/>
      <c r="G15" s="414"/>
      <c r="H15" s="415"/>
      <c r="I15" s="415"/>
      <c r="J15" s="415"/>
      <c r="K15" s="416">
        <f t="shared" ref="K15:U15" si="7">K14/2</f>
        <v>1</v>
      </c>
      <c r="L15" s="417">
        <f t="shared" si="7"/>
        <v>1</v>
      </c>
      <c r="M15" s="417">
        <f t="shared" si="7"/>
        <v>1</v>
      </c>
      <c r="N15" s="417">
        <f t="shared" si="7"/>
        <v>1</v>
      </c>
      <c r="O15" s="417">
        <f t="shared" si="7"/>
        <v>1</v>
      </c>
      <c r="P15" s="417">
        <f t="shared" si="7"/>
        <v>1</v>
      </c>
      <c r="Q15" s="417">
        <f t="shared" si="7"/>
        <v>1</v>
      </c>
      <c r="R15" s="417">
        <f t="shared" si="7"/>
        <v>1</v>
      </c>
      <c r="S15" s="417">
        <f t="shared" si="7"/>
        <v>1</v>
      </c>
      <c r="T15" s="417">
        <f t="shared" si="7"/>
        <v>1</v>
      </c>
      <c r="U15" s="417">
        <f t="shared" si="7"/>
        <v>1</v>
      </c>
      <c r="V15" s="418"/>
      <c r="W15" s="418"/>
      <c r="X15" s="417">
        <f t="shared" ref="X15:AD15" si="8">X14/2</f>
        <v>1</v>
      </c>
      <c r="Y15" s="417">
        <f t="shared" si="8"/>
        <v>1</v>
      </c>
      <c r="Z15" s="417">
        <f t="shared" si="8"/>
        <v>1</v>
      </c>
      <c r="AA15" s="417">
        <f t="shared" si="8"/>
        <v>1</v>
      </c>
      <c r="AB15" s="417">
        <f t="shared" si="8"/>
        <v>1</v>
      </c>
      <c r="AC15" s="417">
        <f t="shared" si="8"/>
        <v>1</v>
      </c>
      <c r="AD15" s="417">
        <f t="shared" si="8"/>
        <v>1</v>
      </c>
      <c r="AE15" s="399"/>
      <c r="AF15" s="399"/>
      <c r="AG15" s="399"/>
      <c r="AH15" s="401"/>
      <c r="AI15" s="401"/>
      <c r="AJ15" s="401"/>
      <c r="AK15" s="401"/>
      <c r="AL15" s="405"/>
      <c r="AM15" s="405"/>
      <c r="AN15" s="405"/>
      <c r="AO15" s="405"/>
      <c r="AP15" s="406"/>
      <c r="AQ15" s="406"/>
      <c r="AR15" s="406"/>
      <c r="AS15" s="406"/>
      <c r="AT15" s="407"/>
      <c r="AU15" s="407"/>
      <c r="AV15" s="404"/>
      <c r="AW15" s="404"/>
      <c r="AX15" s="404"/>
      <c r="AY15" s="404"/>
      <c r="AZ15" s="404"/>
      <c r="BA15" s="404"/>
      <c r="BB15" s="404"/>
      <c r="BC15" s="404"/>
      <c r="BD15" s="404"/>
      <c r="BE15" s="408">
        <f t="shared" si="6"/>
        <v>18</v>
      </c>
    </row>
    <row r="16" spans="1:57" ht="15.75" thickBot="1">
      <c r="A16" s="382"/>
      <c r="B16" s="410" t="s">
        <v>136</v>
      </c>
      <c r="C16" s="410" t="s">
        <v>21</v>
      </c>
      <c r="D16" s="398" t="s">
        <v>11</v>
      </c>
      <c r="E16" s="399"/>
      <c r="F16" s="399"/>
      <c r="G16" s="400"/>
      <c r="H16" s="401"/>
      <c r="I16" s="401"/>
      <c r="J16" s="401"/>
      <c r="K16" s="403">
        <v>2</v>
      </c>
      <c r="L16" s="403">
        <v>2</v>
      </c>
      <c r="M16" s="403">
        <v>2</v>
      </c>
      <c r="N16" s="403">
        <v>2</v>
      </c>
      <c r="O16" s="403">
        <v>2</v>
      </c>
      <c r="P16" s="403">
        <v>2</v>
      </c>
      <c r="Q16" s="403">
        <v>2</v>
      </c>
      <c r="R16" s="403">
        <v>2</v>
      </c>
      <c r="S16" s="403">
        <v>2</v>
      </c>
      <c r="T16" s="403">
        <v>2</v>
      </c>
      <c r="U16" s="403">
        <v>2</v>
      </c>
      <c r="V16" s="404"/>
      <c r="W16" s="404"/>
      <c r="X16" s="403">
        <v>2</v>
      </c>
      <c r="Y16" s="403">
        <v>2</v>
      </c>
      <c r="Z16" s="403">
        <v>2</v>
      </c>
      <c r="AA16" s="403">
        <v>2</v>
      </c>
      <c r="AB16" s="403">
        <v>2</v>
      </c>
      <c r="AC16" s="403">
        <v>2</v>
      </c>
      <c r="AD16" s="403">
        <v>2</v>
      </c>
      <c r="AE16" s="399"/>
      <c r="AF16" s="399"/>
      <c r="AG16" s="399"/>
      <c r="AH16" s="401"/>
      <c r="AI16" s="401"/>
      <c r="AJ16" s="401"/>
      <c r="AK16" s="401"/>
      <c r="AL16" s="405"/>
      <c r="AM16" s="405"/>
      <c r="AN16" s="405"/>
      <c r="AO16" s="405"/>
      <c r="AP16" s="406"/>
      <c r="AQ16" s="406"/>
      <c r="AR16" s="406"/>
      <c r="AS16" s="406"/>
      <c r="AT16" s="407"/>
      <c r="AU16" s="407"/>
      <c r="AV16" s="404"/>
      <c r="AW16" s="404"/>
      <c r="AX16" s="404"/>
      <c r="AY16" s="404"/>
      <c r="AZ16" s="404"/>
      <c r="BA16" s="404"/>
      <c r="BB16" s="404"/>
      <c r="BC16" s="404"/>
      <c r="BD16" s="404"/>
      <c r="BE16" s="408">
        <f t="shared" si="6"/>
        <v>36</v>
      </c>
    </row>
    <row r="17" spans="1:57" ht="15.75" thickBot="1">
      <c r="A17" s="382"/>
      <c r="B17" s="412"/>
      <c r="C17" s="412"/>
      <c r="D17" s="398" t="s">
        <v>12</v>
      </c>
      <c r="E17" s="413"/>
      <c r="F17" s="413"/>
      <c r="G17" s="414"/>
      <c r="H17" s="415"/>
      <c r="I17" s="415"/>
      <c r="J17" s="415"/>
      <c r="K17" s="417">
        <f t="shared" ref="K17:U17" si="9">K16/2</f>
        <v>1</v>
      </c>
      <c r="L17" s="417">
        <f t="shared" si="9"/>
        <v>1</v>
      </c>
      <c r="M17" s="417">
        <f t="shared" si="9"/>
        <v>1</v>
      </c>
      <c r="N17" s="417">
        <f t="shared" si="9"/>
        <v>1</v>
      </c>
      <c r="O17" s="417">
        <f t="shared" si="9"/>
        <v>1</v>
      </c>
      <c r="P17" s="417">
        <f t="shared" si="9"/>
        <v>1</v>
      </c>
      <c r="Q17" s="417">
        <f t="shared" si="9"/>
        <v>1</v>
      </c>
      <c r="R17" s="417">
        <f t="shared" si="9"/>
        <v>1</v>
      </c>
      <c r="S17" s="417">
        <f t="shared" si="9"/>
        <v>1</v>
      </c>
      <c r="T17" s="417">
        <f t="shared" si="9"/>
        <v>1</v>
      </c>
      <c r="U17" s="417">
        <f t="shared" si="9"/>
        <v>1</v>
      </c>
      <c r="V17" s="404"/>
      <c r="W17" s="404"/>
      <c r="X17" s="417">
        <f t="shared" ref="X17:AD17" si="10">X16/2</f>
        <v>1</v>
      </c>
      <c r="Y17" s="417">
        <f t="shared" si="10"/>
        <v>1</v>
      </c>
      <c r="Z17" s="417">
        <f t="shared" si="10"/>
        <v>1</v>
      </c>
      <c r="AA17" s="417">
        <f t="shared" si="10"/>
        <v>1</v>
      </c>
      <c r="AB17" s="417">
        <f t="shared" si="10"/>
        <v>1</v>
      </c>
      <c r="AC17" s="417">
        <f t="shared" si="10"/>
        <v>1</v>
      </c>
      <c r="AD17" s="417">
        <f t="shared" si="10"/>
        <v>1</v>
      </c>
      <c r="AE17" s="399"/>
      <c r="AF17" s="399"/>
      <c r="AG17" s="399"/>
      <c r="AH17" s="401"/>
      <c r="AI17" s="401"/>
      <c r="AJ17" s="401"/>
      <c r="AK17" s="401"/>
      <c r="AL17" s="405"/>
      <c r="AM17" s="405"/>
      <c r="AN17" s="405"/>
      <c r="AO17" s="405"/>
      <c r="AP17" s="406"/>
      <c r="AQ17" s="406"/>
      <c r="AR17" s="406"/>
      <c r="AS17" s="406"/>
      <c r="AT17" s="407"/>
      <c r="AU17" s="407"/>
      <c r="AV17" s="404"/>
      <c r="AW17" s="404"/>
      <c r="AX17" s="404"/>
      <c r="AY17" s="404"/>
      <c r="AZ17" s="404"/>
      <c r="BA17" s="404"/>
      <c r="BB17" s="404"/>
      <c r="BC17" s="404"/>
      <c r="BD17" s="404"/>
      <c r="BE17" s="408">
        <f t="shared" si="6"/>
        <v>18</v>
      </c>
    </row>
    <row r="18" spans="1:57" ht="15.75" thickBot="1">
      <c r="A18" s="382"/>
      <c r="B18" s="419"/>
      <c r="C18" s="420" t="s">
        <v>137</v>
      </c>
      <c r="D18" s="398" t="s">
        <v>11</v>
      </c>
      <c r="E18" s="421"/>
      <c r="F18" s="421"/>
      <c r="G18" s="422"/>
      <c r="H18" s="423"/>
      <c r="I18" s="423"/>
      <c r="J18" s="423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5"/>
      <c r="W18" s="425"/>
      <c r="X18" s="424"/>
      <c r="Y18" s="424"/>
      <c r="Z18" s="424"/>
      <c r="AA18" s="424"/>
      <c r="AB18" s="424"/>
      <c r="AC18" s="424"/>
      <c r="AD18" s="424"/>
      <c r="AE18" s="421"/>
      <c r="AF18" s="421"/>
      <c r="AG18" s="421"/>
      <c r="AH18" s="423"/>
      <c r="AI18" s="423"/>
      <c r="AJ18" s="423"/>
      <c r="AK18" s="423"/>
      <c r="AL18" s="426"/>
      <c r="AM18" s="426"/>
      <c r="AN18" s="426"/>
      <c r="AO18" s="426"/>
      <c r="AP18" s="406"/>
      <c r="AQ18" s="406"/>
      <c r="AR18" s="406"/>
      <c r="AS18" s="406"/>
      <c r="AT18" s="407"/>
      <c r="AU18" s="407"/>
      <c r="AV18" s="404"/>
      <c r="AW18" s="404"/>
      <c r="AX18" s="404"/>
      <c r="AY18" s="404"/>
      <c r="AZ18" s="404"/>
      <c r="BA18" s="404"/>
      <c r="BB18" s="404"/>
      <c r="BC18" s="404"/>
      <c r="BD18" s="404"/>
      <c r="BE18" s="408">
        <f t="shared" si="6"/>
        <v>0</v>
      </c>
    </row>
    <row r="19" spans="1:57" ht="15.75" thickBot="1">
      <c r="A19" s="382"/>
      <c r="B19" s="427" t="s">
        <v>138</v>
      </c>
      <c r="C19" s="428"/>
      <c r="D19" s="398" t="s">
        <v>12</v>
      </c>
      <c r="E19" s="421"/>
      <c r="F19" s="421"/>
      <c r="G19" s="422"/>
      <c r="H19" s="423"/>
      <c r="I19" s="423"/>
      <c r="J19" s="423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5"/>
      <c r="W19" s="425"/>
      <c r="X19" s="424"/>
      <c r="Y19" s="424"/>
      <c r="Z19" s="424"/>
      <c r="AA19" s="424"/>
      <c r="AB19" s="424"/>
      <c r="AC19" s="424"/>
      <c r="AD19" s="424"/>
      <c r="AE19" s="421"/>
      <c r="AF19" s="421"/>
      <c r="AG19" s="421"/>
      <c r="AH19" s="423"/>
      <c r="AI19" s="423"/>
      <c r="AJ19" s="423"/>
      <c r="AK19" s="423"/>
      <c r="AL19" s="426"/>
      <c r="AM19" s="426"/>
      <c r="AN19" s="426"/>
      <c r="AO19" s="426"/>
      <c r="AP19" s="406"/>
      <c r="AQ19" s="406"/>
      <c r="AR19" s="406"/>
      <c r="AS19" s="406"/>
      <c r="AT19" s="407"/>
      <c r="AU19" s="407"/>
      <c r="AV19" s="404"/>
      <c r="AW19" s="404"/>
      <c r="AX19" s="404"/>
      <c r="AY19" s="404"/>
      <c r="AZ19" s="404"/>
      <c r="BA19" s="404"/>
      <c r="BB19" s="404"/>
      <c r="BC19" s="404"/>
      <c r="BD19" s="404"/>
      <c r="BE19" s="408">
        <f t="shared" si="6"/>
        <v>0</v>
      </c>
    </row>
    <row r="20" spans="1:57" ht="15.75" thickBot="1">
      <c r="A20" s="382"/>
      <c r="B20" s="429" t="s">
        <v>148</v>
      </c>
      <c r="C20" s="430" t="s">
        <v>149</v>
      </c>
      <c r="D20" s="431" t="s">
        <v>11</v>
      </c>
      <c r="E20" s="432"/>
      <c r="F20" s="432"/>
      <c r="G20" s="433"/>
      <c r="H20" s="434"/>
      <c r="I20" s="434"/>
      <c r="J20" s="434"/>
      <c r="K20" s="435">
        <f t="shared" ref="K20:U21" si="11">K22+K24</f>
        <v>0</v>
      </c>
      <c r="L20" s="435">
        <f t="shared" si="11"/>
        <v>2</v>
      </c>
      <c r="M20" s="435">
        <f t="shared" si="11"/>
        <v>2</v>
      </c>
      <c r="N20" s="435">
        <f t="shared" si="11"/>
        <v>2</v>
      </c>
      <c r="O20" s="435">
        <f t="shared" si="11"/>
        <v>2</v>
      </c>
      <c r="P20" s="435">
        <f t="shared" si="11"/>
        <v>4</v>
      </c>
      <c r="Q20" s="435">
        <f t="shared" si="11"/>
        <v>2</v>
      </c>
      <c r="R20" s="435">
        <f t="shared" si="11"/>
        <v>2</v>
      </c>
      <c r="S20" s="435">
        <f t="shared" si="11"/>
        <v>2</v>
      </c>
      <c r="T20" s="435">
        <f t="shared" si="11"/>
        <v>2</v>
      </c>
      <c r="U20" s="435">
        <f t="shared" si="11"/>
        <v>2</v>
      </c>
      <c r="V20" s="436"/>
      <c r="W20" s="436"/>
      <c r="X20" s="435">
        <f t="shared" ref="X20:AD20" si="12">X22+X24</f>
        <v>2</v>
      </c>
      <c r="Y20" s="435">
        <f t="shared" si="12"/>
        <v>2</v>
      </c>
      <c r="Z20" s="435">
        <f t="shared" si="12"/>
        <v>2</v>
      </c>
      <c r="AA20" s="435">
        <f t="shared" si="12"/>
        <v>2</v>
      </c>
      <c r="AB20" s="435">
        <f t="shared" si="12"/>
        <v>2</v>
      </c>
      <c r="AC20" s="435">
        <f t="shared" si="12"/>
        <v>2</v>
      </c>
      <c r="AD20" s="435">
        <f t="shared" si="12"/>
        <v>2</v>
      </c>
      <c r="AE20" s="432"/>
      <c r="AF20" s="432"/>
      <c r="AG20" s="432"/>
      <c r="AH20" s="434"/>
      <c r="AI20" s="434"/>
      <c r="AJ20" s="434"/>
      <c r="AK20" s="434"/>
      <c r="AL20" s="437"/>
      <c r="AM20" s="437"/>
      <c r="AN20" s="437"/>
      <c r="AO20" s="437"/>
      <c r="AP20" s="438"/>
      <c r="AQ20" s="438"/>
      <c r="AR20" s="438"/>
      <c r="AS20" s="438"/>
      <c r="AT20" s="439"/>
      <c r="AU20" s="439"/>
      <c r="AV20" s="436"/>
      <c r="AW20" s="436"/>
      <c r="AX20" s="436"/>
      <c r="AY20" s="436"/>
      <c r="AZ20" s="436"/>
      <c r="BA20" s="436"/>
      <c r="BB20" s="436"/>
      <c r="BC20" s="436"/>
      <c r="BD20" s="440"/>
      <c r="BE20" s="441">
        <f t="shared" si="6"/>
        <v>36</v>
      </c>
    </row>
    <row r="21" spans="1:57" ht="15.75" thickBot="1">
      <c r="A21" s="382"/>
      <c r="B21" s="442"/>
      <c r="C21" s="443"/>
      <c r="D21" s="431" t="s">
        <v>12</v>
      </c>
      <c r="E21" s="444"/>
      <c r="F21" s="444"/>
      <c r="G21" s="445"/>
      <c r="H21" s="446"/>
      <c r="I21" s="446"/>
      <c r="J21" s="446"/>
      <c r="K21" s="447">
        <f t="shared" si="11"/>
        <v>0</v>
      </c>
      <c r="L21" s="447">
        <f t="shared" si="11"/>
        <v>1</v>
      </c>
      <c r="M21" s="447">
        <f t="shared" si="11"/>
        <v>1</v>
      </c>
      <c r="N21" s="447">
        <f t="shared" si="11"/>
        <v>1</v>
      </c>
      <c r="O21" s="447">
        <f t="shared" si="11"/>
        <v>1</v>
      </c>
      <c r="P21" s="447">
        <f t="shared" si="11"/>
        <v>1</v>
      </c>
      <c r="Q21" s="447">
        <f t="shared" si="11"/>
        <v>1</v>
      </c>
      <c r="R21" s="447">
        <v>2</v>
      </c>
      <c r="S21" s="447">
        <f>S23+S25</f>
        <v>1</v>
      </c>
      <c r="T21" s="447">
        <f>T23+T25</f>
        <v>1</v>
      </c>
      <c r="U21" s="447">
        <f>U23+U25</f>
        <v>2</v>
      </c>
      <c r="V21" s="440"/>
      <c r="W21" s="440"/>
      <c r="X21" s="447">
        <f>X23+X25</f>
        <v>1</v>
      </c>
      <c r="Y21" s="447">
        <f>Y23+Y25</f>
        <v>1</v>
      </c>
      <c r="Z21" s="447">
        <v>2</v>
      </c>
      <c r="AA21" s="447">
        <f>AA23+AA25</f>
        <v>1</v>
      </c>
      <c r="AB21" s="447">
        <f>AB23+AB25</f>
        <v>1</v>
      </c>
      <c r="AC21" s="447">
        <f>AC23+AC25</f>
        <v>1</v>
      </c>
      <c r="AD21" s="447">
        <f>AD23+AD25</f>
        <v>2</v>
      </c>
      <c r="AE21" s="444"/>
      <c r="AF21" s="444"/>
      <c r="AG21" s="444"/>
      <c r="AH21" s="446"/>
      <c r="AI21" s="446"/>
      <c r="AJ21" s="446"/>
      <c r="AK21" s="446"/>
      <c r="AL21" s="448"/>
      <c r="AM21" s="448"/>
      <c r="AN21" s="448"/>
      <c r="AO21" s="448"/>
      <c r="AP21" s="449"/>
      <c r="AQ21" s="449"/>
      <c r="AR21" s="449"/>
      <c r="AS21" s="449"/>
      <c r="AT21" s="450"/>
      <c r="AU21" s="450"/>
      <c r="AV21" s="440"/>
      <c r="AW21" s="440"/>
      <c r="AX21" s="440"/>
      <c r="AY21" s="440"/>
      <c r="AZ21" s="440"/>
      <c r="BA21" s="440"/>
      <c r="BB21" s="440"/>
      <c r="BC21" s="440"/>
      <c r="BD21" s="440"/>
      <c r="BE21" s="441">
        <f t="shared" si="6"/>
        <v>21</v>
      </c>
    </row>
    <row r="22" spans="1:57" ht="15.75" thickBot="1">
      <c r="A22" s="382"/>
      <c r="B22" s="451" t="s">
        <v>258</v>
      </c>
      <c r="C22" s="451" t="s">
        <v>151</v>
      </c>
      <c r="D22" s="398" t="s">
        <v>11</v>
      </c>
      <c r="E22" s="452"/>
      <c r="F22" s="452"/>
      <c r="G22" s="453"/>
      <c r="H22" s="454"/>
      <c r="I22" s="454"/>
      <c r="J22" s="454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6"/>
      <c r="W22" s="456"/>
      <c r="X22" s="455"/>
      <c r="Y22" s="455"/>
      <c r="Z22" s="455"/>
      <c r="AA22" s="455"/>
      <c r="AB22" s="455"/>
      <c r="AC22" s="455"/>
      <c r="AD22" s="455"/>
      <c r="AE22" s="452"/>
      <c r="AF22" s="452"/>
      <c r="AG22" s="452"/>
      <c r="AH22" s="454"/>
      <c r="AI22" s="454"/>
      <c r="AJ22" s="454"/>
      <c r="AK22" s="454"/>
      <c r="AL22" s="457"/>
      <c r="AM22" s="457"/>
      <c r="AN22" s="457"/>
      <c r="AO22" s="457"/>
      <c r="AP22" s="458"/>
      <c r="AQ22" s="458"/>
      <c r="AR22" s="458"/>
      <c r="AS22" s="458"/>
      <c r="AT22" s="459"/>
      <c r="AU22" s="459"/>
      <c r="AV22" s="460"/>
      <c r="AW22" s="460"/>
      <c r="AX22" s="460"/>
      <c r="AY22" s="460"/>
      <c r="AZ22" s="460"/>
      <c r="BA22" s="460"/>
      <c r="BB22" s="460"/>
      <c r="BC22" s="460"/>
      <c r="BD22" s="404"/>
      <c r="BE22" s="408">
        <f t="shared" si="6"/>
        <v>0</v>
      </c>
    </row>
    <row r="23" spans="1:57" ht="15.75" thickBot="1">
      <c r="A23" s="382"/>
      <c r="B23" s="428"/>
      <c r="C23" s="428"/>
      <c r="D23" s="398" t="s">
        <v>12</v>
      </c>
      <c r="E23" s="452"/>
      <c r="F23" s="452"/>
      <c r="G23" s="453"/>
      <c r="H23" s="454"/>
      <c r="I23" s="454"/>
      <c r="J23" s="454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6"/>
      <c r="W23" s="456"/>
      <c r="X23" s="455"/>
      <c r="Y23" s="455"/>
      <c r="Z23" s="455"/>
      <c r="AA23" s="455"/>
      <c r="AB23" s="455"/>
      <c r="AC23" s="455"/>
      <c r="AD23" s="455"/>
      <c r="AE23" s="452"/>
      <c r="AF23" s="452"/>
      <c r="AG23" s="452"/>
      <c r="AH23" s="454"/>
      <c r="AI23" s="454"/>
      <c r="AJ23" s="454"/>
      <c r="AK23" s="454"/>
      <c r="AL23" s="457"/>
      <c r="AM23" s="457"/>
      <c r="AN23" s="457"/>
      <c r="AO23" s="457"/>
      <c r="AP23" s="458"/>
      <c r="AQ23" s="458"/>
      <c r="AR23" s="458"/>
      <c r="AS23" s="458"/>
      <c r="AT23" s="459"/>
      <c r="AU23" s="459"/>
      <c r="AV23" s="460"/>
      <c r="AW23" s="460"/>
      <c r="AX23" s="460"/>
      <c r="AY23" s="460"/>
      <c r="AZ23" s="460"/>
      <c r="BA23" s="460"/>
      <c r="BB23" s="460"/>
      <c r="BC23" s="460"/>
      <c r="BD23" s="404"/>
      <c r="BE23" s="408">
        <f t="shared" si="6"/>
        <v>0</v>
      </c>
    </row>
    <row r="24" spans="1:57" ht="15.75" thickBot="1">
      <c r="A24" s="382"/>
      <c r="B24" s="451" t="s">
        <v>259</v>
      </c>
      <c r="C24" s="410" t="s">
        <v>260</v>
      </c>
      <c r="D24" s="398" t="s">
        <v>11</v>
      </c>
      <c r="E24" s="452"/>
      <c r="F24" s="452"/>
      <c r="G24" s="453"/>
      <c r="H24" s="454"/>
      <c r="I24" s="454"/>
      <c r="J24" s="454"/>
      <c r="K24" s="455"/>
      <c r="L24" s="455">
        <v>2</v>
      </c>
      <c r="M24" s="455">
        <v>2</v>
      </c>
      <c r="N24" s="455">
        <v>2</v>
      </c>
      <c r="O24" s="455">
        <v>2</v>
      </c>
      <c r="P24" s="455">
        <v>4</v>
      </c>
      <c r="Q24" s="455">
        <v>2</v>
      </c>
      <c r="R24" s="455">
        <v>2</v>
      </c>
      <c r="S24" s="455">
        <v>2</v>
      </c>
      <c r="T24" s="455">
        <v>2</v>
      </c>
      <c r="U24" s="455">
        <v>2</v>
      </c>
      <c r="V24" s="456"/>
      <c r="W24" s="456"/>
      <c r="X24" s="455">
        <v>2</v>
      </c>
      <c r="Y24" s="455">
        <v>2</v>
      </c>
      <c r="Z24" s="455">
        <v>2</v>
      </c>
      <c r="AA24" s="455">
        <v>2</v>
      </c>
      <c r="AB24" s="455">
        <v>2</v>
      </c>
      <c r="AC24" s="455">
        <v>2</v>
      </c>
      <c r="AD24" s="455">
        <v>2</v>
      </c>
      <c r="AE24" s="452"/>
      <c r="AF24" s="452"/>
      <c r="AG24" s="452"/>
      <c r="AH24" s="454"/>
      <c r="AI24" s="454"/>
      <c r="AJ24" s="454"/>
      <c r="AK24" s="454"/>
      <c r="AL24" s="457"/>
      <c r="AM24" s="457"/>
      <c r="AN24" s="457"/>
      <c r="AO24" s="457"/>
      <c r="AP24" s="458"/>
      <c r="AQ24" s="458"/>
      <c r="AR24" s="458"/>
      <c r="AS24" s="458"/>
      <c r="AT24" s="459"/>
      <c r="AU24" s="459"/>
      <c r="AV24" s="460"/>
      <c r="AW24" s="460"/>
      <c r="AX24" s="460"/>
      <c r="AY24" s="460"/>
      <c r="AZ24" s="460"/>
      <c r="BA24" s="460"/>
      <c r="BB24" s="460"/>
      <c r="BC24" s="460"/>
      <c r="BD24" s="404"/>
      <c r="BE24" s="408">
        <f t="shared" si="6"/>
        <v>36</v>
      </c>
    </row>
    <row r="25" spans="1:57" ht="23.25" customHeight="1" thickBot="1">
      <c r="A25" s="382"/>
      <c r="B25" s="428"/>
      <c r="C25" s="461"/>
      <c r="D25" s="398" t="s">
        <v>12</v>
      </c>
      <c r="E25" s="452"/>
      <c r="F25" s="452"/>
      <c r="G25" s="453"/>
      <c r="H25" s="454"/>
      <c r="I25" s="454"/>
      <c r="J25" s="454"/>
      <c r="K25" s="455"/>
      <c r="L25" s="455">
        <v>1</v>
      </c>
      <c r="M25" s="455">
        <v>1</v>
      </c>
      <c r="N25" s="455">
        <v>1</v>
      </c>
      <c r="O25" s="455">
        <v>1</v>
      </c>
      <c r="P25" s="455">
        <v>1</v>
      </c>
      <c r="Q25" s="455">
        <f>Q24/2</f>
        <v>1</v>
      </c>
      <c r="R25" s="455">
        <f>R24/2</f>
        <v>1</v>
      </c>
      <c r="S25" s="455">
        <f>S24/2</f>
        <v>1</v>
      </c>
      <c r="T25" s="455">
        <f>T24/2</f>
        <v>1</v>
      </c>
      <c r="U25" s="455">
        <v>2</v>
      </c>
      <c r="V25" s="456"/>
      <c r="W25" s="456"/>
      <c r="X25" s="455">
        <f t="shared" ref="X25:AC25" si="13">X24/2</f>
        <v>1</v>
      </c>
      <c r="Y25" s="455">
        <f t="shared" si="13"/>
        <v>1</v>
      </c>
      <c r="Z25" s="455">
        <f t="shared" si="13"/>
        <v>1</v>
      </c>
      <c r="AA25" s="455">
        <f t="shared" si="13"/>
        <v>1</v>
      </c>
      <c r="AB25" s="455">
        <f t="shared" si="13"/>
        <v>1</v>
      </c>
      <c r="AC25" s="455">
        <f t="shared" si="13"/>
        <v>1</v>
      </c>
      <c r="AD25" s="455">
        <v>2</v>
      </c>
      <c r="AE25" s="452"/>
      <c r="AF25" s="452"/>
      <c r="AG25" s="452"/>
      <c r="AH25" s="454"/>
      <c r="AI25" s="454"/>
      <c r="AJ25" s="454"/>
      <c r="AK25" s="454"/>
      <c r="AL25" s="457"/>
      <c r="AM25" s="457"/>
      <c r="AN25" s="457"/>
      <c r="AO25" s="457"/>
      <c r="AP25" s="458"/>
      <c r="AQ25" s="458"/>
      <c r="AR25" s="458"/>
      <c r="AS25" s="458"/>
      <c r="AT25" s="459"/>
      <c r="AU25" s="459"/>
      <c r="AV25" s="460"/>
      <c r="AW25" s="460"/>
      <c r="AX25" s="460"/>
      <c r="AY25" s="460"/>
      <c r="AZ25" s="460"/>
      <c r="BA25" s="460"/>
      <c r="BB25" s="460"/>
      <c r="BC25" s="460"/>
      <c r="BD25" s="404"/>
      <c r="BE25" s="408">
        <f t="shared" si="6"/>
        <v>19</v>
      </c>
    </row>
    <row r="26" spans="1:57" ht="15.75" thickBot="1">
      <c r="A26" s="382"/>
      <c r="B26" s="429" t="s">
        <v>139</v>
      </c>
      <c r="C26" s="430" t="s">
        <v>140</v>
      </c>
      <c r="D26" s="431" t="s">
        <v>11</v>
      </c>
      <c r="E26" s="432"/>
      <c r="F26" s="432"/>
      <c r="G26" s="433"/>
      <c r="H26" s="434"/>
      <c r="I26" s="434"/>
      <c r="J26" s="434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6"/>
      <c r="W26" s="436"/>
      <c r="X26" s="435"/>
      <c r="Y26" s="435"/>
      <c r="Z26" s="435"/>
      <c r="AA26" s="435"/>
      <c r="AB26" s="435"/>
      <c r="AC26" s="435"/>
      <c r="AD26" s="435"/>
      <c r="AE26" s="432"/>
      <c r="AF26" s="432"/>
      <c r="AG26" s="432"/>
      <c r="AH26" s="434"/>
      <c r="AI26" s="434"/>
      <c r="AJ26" s="434"/>
      <c r="AK26" s="434"/>
      <c r="AL26" s="437"/>
      <c r="AM26" s="437"/>
      <c r="AN26" s="437"/>
      <c r="AO26" s="437"/>
      <c r="AP26" s="438"/>
      <c r="AQ26" s="438"/>
      <c r="AR26" s="438"/>
      <c r="AS26" s="438"/>
      <c r="AT26" s="439"/>
      <c r="AU26" s="439"/>
      <c r="AV26" s="436"/>
      <c r="AW26" s="436"/>
      <c r="AX26" s="436"/>
      <c r="AY26" s="436"/>
      <c r="AZ26" s="436"/>
      <c r="BA26" s="436"/>
      <c r="BB26" s="436"/>
      <c r="BC26" s="436"/>
      <c r="BD26" s="440"/>
      <c r="BE26" s="441">
        <f t="shared" si="6"/>
        <v>0</v>
      </c>
    </row>
    <row r="27" spans="1:57" ht="15.75" thickBot="1">
      <c r="A27" s="382"/>
      <c r="B27" s="442"/>
      <c r="C27" s="443"/>
      <c r="D27" s="431" t="s">
        <v>12</v>
      </c>
      <c r="E27" s="444"/>
      <c r="F27" s="444"/>
      <c r="G27" s="445"/>
      <c r="H27" s="446"/>
      <c r="I27" s="446"/>
      <c r="J27" s="446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0"/>
      <c r="W27" s="440"/>
      <c r="X27" s="447"/>
      <c r="Y27" s="447"/>
      <c r="Z27" s="447"/>
      <c r="AA27" s="447"/>
      <c r="AB27" s="447"/>
      <c r="AC27" s="447"/>
      <c r="AD27" s="447"/>
      <c r="AE27" s="444"/>
      <c r="AF27" s="444"/>
      <c r="AG27" s="444"/>
      <c r="AH27" s="446"/>
      <c r="AI27" s="446"/>
      <c r="AJ27" s="446"/>
      <c r="AK27" s="446"/>
      <c r="AL27" s="448"/>
      <c r="AM27" s="448"/>
      <c r="AN27" s="448"/>
      <c r="AO27" s="448"/>
      <c r="AP27" s="449"/>
      <c r="AQ27" s="449"/>
      <c r="AR27" s="449"/>
      <c r="AS27" s="449"/>
      <c r="AT27" s="450"/>
      <c r="AU27" s="450"/>
      <c r="AV27" s="440"/>
      <c r="AW27" s="440"/>
      <c r="AX27" s="440"/>
      <c r="AY27" s="440"/>
      <c r="AZ27" s="440"/>
      <c r="BA27" s="440"/>
      <c r="BB27" s="440"/>
      <c r="BC27" s="440"/>
      <c r="BD27" s="440"/>
      <c r="BE27" s="441">
        <f t="shared" si="6"/>
        <v>0</v>
      </c>
    </row>
    <row r="28" spans="1:57" ht="15.75" thickBot="1">
      <c r="A28" s="382"/>
      <c r="B28" s="420" t="s">
        <v>141</v>
      </c>
      <c r="C28" s="462" t="s">
        <v>142</v>
      </c>
      <c r="D28" s="411" t="s">
        <v>11</v>
      </c>
      <c r="E28" s="463"/>
      <c r="F28" s="463"/>
      <c r="G28" s="464"/>
      <c r="H28" s="465"/>
      <c r="I28" s="465"/>
      <c r="J28" s="465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7"/>
      <c r="W28" s="467"/>
      <c r="X28" s="466"/>
      <c r="Y28" s="466"/>
      <c r="Z28" s="466"/>
      <c r="AA28" s="466"/>
      <c r="AB28" s="466"/>
      <c r="AC28" s="466"/>
      <c r="AD28" s="466"/>
      <c r="AE28" s="463"/>
      <c r="AF28" s="463"/>
      <c r="AG28" s="463"/>
      <c r="AH28" s="465"/>
      <c r="AI28" s="465"/>
      <c r="AJ28" s="465"/>
      <c r="AK28" s="465"/>
      <c r="AL28" s="468"/>
      <c r="AM28" s="468"/>
      <c r="AN28" s="468"/>
      <c r="AO28" s="468"/>
      <c r="AP28" s="469"/>
      <c r="AQ28" s="469"/>
      <c r="AR28" s="469"/>
      <c r="AS28" s="469"/>
      <c r="AT28" s="470"/>
      <c r="AU28" s="470"/>
      <c r="AV28" s="467"/>
      <c r="AW28" s="467"/>
      <c r="AX28" s="467"/>
      <c r="AY28" s="467"/>
      <c r="AZ28" s="467"/>
      <c r="BA28" s="467"/>
      <c r="BB28" s="467"/>
      <c r="BC28" s="467"/>
      <c r="BD28" s="467"/>
      <c r="BE28" s="408">
        <f t="shared" si="6"/>
        <v>0</v>
      </c>
    </row>
    <row r="29" spans="1:57" ht="15.75" thickBot="1">
      <c r="A29" s="382"/>
      <c r="B29" s="428"/>
      <c r="C29" s="428"/>
      <c r="D29" s="471" t="s">
        <v>12</v>
      </c>
      <c r="E29" s="463"/>
      <c r="F29" s="463"/>
      <c r="G29" s="464"/>
      <c r="H29" s="465"/>
      <c r="I29" s="465"/>
      <c r="J29" s="465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7"/>
      <c r="W29" s="467"/>
      <c r="X29" s="466"/>
      <c r="Y29" s="466"/>
      <c r="Z29" s="466"/>
      <c r="AA29" s="466"/>
      <c r="AB29" s="466"/>
      <c r="AC29" s="466"/>
      <c r="AD29" s="466"/>
      <c r="AE29" s="463"/>
      <c r="AF29" s="463"/>
      <c r="AG29" s="463"/>
      <c r="AH29" s="465"/>
      <c r="AI29" s="465"/>
      <c r="AJ29" s="465"/>
      <c r="AK29" s="465"/>
      <c r="AL29" s="468"/>
      <c r="AM29" s="468"/>
      <c r="AN29" s="468"/>
      <c r="AO29" s="468"/>
      <c r="AP29" s="469"/>
      <c r="AQ29" s="469"/>
      <c r="AR29" s="469"/>
      <c r="AS29" s="469"/>
      <c r="AT29" s="470"/>
      <c r="AU29" s="470"/>
      <c r="AV29" s="467"/>
      <c r="AW29" s="467"/>
      <c r="AX29" s="467"/>
      <c r="AY29" s="467"/>
      <c r="AZ29" s="467"/>
      <c r="BA29" s="467"/>
      <c r="BB29" s="467"/>
      <c r="BC29" s="467"/>
      <c r="BD29" s="467"/>
      <c r="BE29" s="408">
        <f t="shared" si="6"/>
        <v>0</v>
      </c>
    </row>
    <row r="30" spans="1:57" ht="15.75" thickBot="1">
      <c r="A30" s="382"/>
      <c r="B30" s="410" t="s">
        <v>144</v>
      </c>
      <c r="C30" s="410" t="s">
        <v>145</v>
      </c>
      <c r="D30" s="471" t="s">
        <v>11</v>
      </c>
      <c r="E30" s="463"/>
      <c r="F30" s="463"/>
      <c r="G30" s="464"/>
      <c r="H30" s="465"/>
      <c r="I30" s="465"/>
      <c r="J30" s="465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7"/>
      <c r="W30" s="467"/>
      <c r="X30" s="466"/>
      <c r="Y30" s="466"/>
      <c r="Z30" s="466"/>
      <c r="AA30" s="466"/>
      <c r="AB30" s="466"/>
      <c r="AC30" s="466"/>
      <c r="AD30" s="466"/>
      <c r="AE30" s="463"/>
      <c r="AF30" s="463"/>
      <c r="AG30" s="463"/>
      <c r="AH30" s="465"/>
      <c r="AI30" s="465"/>
      <c r="AJ30" s="465"/>
      <c r="AK30" s="465"/>
      <c r="AL30" s="468"/>
      <c r="AM30" s="468"/>
      <c r="AN30" s="468"/>
      <c r="AO30" s="468"/>
      <c r="AP30" s="469"/>
      <c r="AQ30" s="469"/>
      <c r="AR30" s="469"/>
      <c r="AS30" s="469"/>
      <c r="AT30" s="470"/>
      <c r="AU30" s="470"/>
      <c r="AV30" s="467"/>
      <c r="AW30" s="467"/>
      <c r="AX30" s="467"/>
      <c r="AY30" s="467"/>
      <c r="AZ30" s="467"/>
      <c r="BA30" s="467"/>
      <c r="BB30" s="467"/>
      <c r="BC30" s="467"/>
      <c r="BD30" s="467"/>
      <c r="BE30" s="408">
        <f t="shared" si="6"/>
        <v>0</v>
      </c>
    </row>
    <row r="31" spans="1:57" ht="15.75" thickBot="1">
      <c r="A31" s="382"/>
      <c r="B31" s="428"/>
      <c r="C31" s="428"/>
      <c r="D31" s="471" t="s">
        <v>12</v>
      </c>
      <c r="E31" s="463"/>
      <c r="F31" s="463"/>
      <c r="G31" s="464"/>
      <c r="H31" s="465"/>
      <c r="I31" s="465"/>
      <c r="J31" s="465"/>
      <c r="K31" s="466"/>
      <c r="L31" s="466"/>
      <c r="M31" s="466"/>
      <c r="N31" s="466"/>
      <c r="O31" s="466"/>
      <c r="P31" s="466"/>
      <c r="Q31" s="466"/>
      <c r="R31" s="466"/>
      <c r="S31" s="466"/>
      <c r="T31" s="466"/>
      <c r="U31" s="466"/>
      <c r="V31" s="467"/>
      <c r="W31" s="467"/>
      <c r="X31" s="466"/>
      <c r="Y31" s="466"/>
      <c r="Z31" s="466"/>
      <c r="AA31" s="466"/>
      <c r="AB31" s="466"/>
      <c r="AC31" s="466"/>
      <c r="AD31" s="466"/>
      <c r="AE31" s="463"/>
      <c r="AF31" s="463"/>
      <c r="AG31" s="463"/>
      <c r="AH31" s="465"/>
      <c r="AI31" s="465"/>
      <c r="AJ31" s="465"/>
      <c r="AK31" s="465"/>
      <c r="AL31" s="468"/>
      <c r="AM31" s="468"/>
      <c r="AN31" s="468"/>
      <c r="AO31" s="468"/>
      <c r="AP31" s="469"/>
      <c r="AQ31" s="469"/>
      <c r="AR31" s="469"/>
      <c r="AS31" s="469"/>
      <c r="AT31" s="470"/>
      <c r="AU31" s="470"/>
      <c r="AV31" s="467"/>
      <c r="AW31" s="467"/>
      <c r="AX31" s="467"/>
      <c r="AY31" s="467"/>
      <c r="AZ31" s="467"/>
      <c r="BA31" s="467"/>
      <c r="BB31" s="467"/>
      <c r="BC31" s="467"/>
      <c r="BD31" s="467"/>
      <c r="BE31" s="408">
        <f t="shared" si="6"/>
        <v>0</v>
      </c>
    </row>
    <row r="32" spans="1:57" ht="15.75" thickBot="1">
      <c r="A32" s="382"/>
      <c r="B32" s="472" t="s">
        <v>146</v>
      </c>
      <c r="C32" s="410" t="s">
        <v>147</v>
      </c>
      <c r="D32" s="471" t="s">
        <v>11</v>
      </c>
      <c r="E32" s="463"/>
      <c r="F32" s="463"/>
      <c r="G32" s="464"/>
      <c r="H32" s="465"/>
      <c r="I32" s="465"/>
      <c r="J32" s="465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7"/>
      <c r="W32" s="467"/>
      <c r="X32" s="466"/>
      <c r="Y32" s="466"/>
      <c r="Z32" s="466"/>
      <c r="AA32" s="466"/>
      <c r="AB32" s="466"/>
      <c r="AC32" s="466"/>
      <c r="AD32" s="466"/>
      <c r="AE32" s="463"/>
      <c r="AF32" s="463"/>
      <c r="AG32" s="463"/>
      <c r="AH32" s="465"/>
      <c r="AI32" s="465"/>
      <c r="AJ32" s="465"/>
      <c r="AK32" s="465"/>
      <c r="AL32" s="468"/>
      <c r="AM32" s="468"/>
      <c r="AN32" s="468"/>
      <c r="AO32" s="468"/>
      <c r="AP32" s="469"/>
      <c r="AQ32" s="469"/>
      <c r="AR32" s="469"/>
      <c r="AS32" s="469"/>
      <c r="AT32" s="470"/>
      <c r="AU32" s="470"/>
      <c r="AV32" s="467"/>
      <c r="AW32" s="467"/>
      <c r="AX32" s="467"/>
      <c r="AY32" s="467"/>
      <c r="AZ32" s="467"/>
      <c r="BA32" s="467"/>
      <c r="BB32" s="467"/>
      <c r="BC32" s="467"/>
      <c r="BD32" s="467"/>
      <c r="BE32" s="408">
        <f t="shared" si="6"/>
        <v>0</v>
      </c>
    </row>
    <row r="33" spans="1:57" ht="15.75" thickBot="1">
      <c r="A33" s="382"/>
      <c r="B33" s="473"/>
      <c r="C33" s="412"/>
      <c r="D33" s="471" t="s">
        <v>12</v>
      </c>
      <c r="E33" s="463"/>
      <c r="F33" s="463"/>
      <c r="G33" s="464"/>
      <c r="H33" s="465"/>
      <c r="I33" s="465"/>
      <c r="J33" s="465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7"/>
      <c r="W33" s="467"/>
      <c r="X33" s="466"/>
      <c r="Y33" s="466"/>
      <c r="Z33" s="466"/>
      <c r="AA33" s="466"/>
      <c r="AB33" s="466"/>
      <c r="AC33" s="466"/>
      <c r="AD33" s="466"/>
      <c r="AE33" s="463"/>
      <c r="AF33" s="463"/>
      <c r="AG33" s="463"/>
      <c r="AH33" s="465"/>
      <c r="AI33" s="465"/>
      <c r="AJ33" s="465"/>
      <c r="AK33" s="465"/>
      <c r="AL33" s="468"/>
      <c r="AM33" s="468"/>
      <c r="AN33" s="468"/>
      <c r="AO33" s="468"/>
      <c r="AP33" s="469"/>
      <c r="AQ33" s="469"/>
      <c r="AR33" s="469"/>
      <c r="AS33" s="469"/>
      <c r="AT33" s="470"/>
      <c r="AU33" s="470"/>
      <c r="AV33" s="467"/>
      <c r="AW33" s="467"/>
      <c r="AX33" s="467"/>
      <c r="AY33" s="467"/>
      <c r="AZ33" s="467"/>
      <c r="BA33" s="467"/>
      <c r="BB33" s="467"/>
      <c r="BC33" s="467"/>
      <c r="BD33" s="467"/>
      <c r="BE33" s="408">
        <f t="shared" si="6"/>
        <v>0</v>
      </c>
    </row>
    <row r="34" spans="1:57" ht="15.75" thickBot="1">
      <c r="A34" s="382"/>
      <c r="B34" s="474" t="s">
        <v>154</v>
      </c>
      <c r="C34" s="475" t="s">
        <v>155</v>
      </c>
      <c r="D34" s="476" t="s">
        <v>11</v>
      </c>
      <c r="E34" s="477">
        <f t="shared" ref="E34:U34" si="14">E36+E60</f>
        <v>36</v>
      </c>
      <c r="F34" s="477">
        <f t="shared" si="14"/>
        <v>36</v>
      </c>
      <c r="G34" s="478">
        <f t="shared" si="14"/>
        <v>36</v>
      </c>
      <c r="H34" s="479">
        <f t="shared" si="14"/>
        <v>36</v>
      </c>
      <c r="I34" s="479">
        <f t="shared" si="14"/>
        <v>36</v>
      </c>
      <c r="J34" s="479">
        <f t="shared" si="14"/>
        <v>36</v>
      </c>
      <c r="K34" s="480">
        <f t="shared" si="14"/>
        <v>18</v>
      </c>
      <c r="L34" s="480">
        <f t="shared" si="14"/>
        <v>30</v>
      </c>
      <c r="M34" s="480">
        <f t="shared" si="14"/>
        <v>30</v>
      </c>
      <c r="N34" s="480">
        <f t="shared" si="14"/>
        <v>26</v>
      </c>
      <c r="O34" s="480">
        <f t="shared" si="14"/>
        <v>30</v>
      </c>
      <c r="P34" s="480">
        <f t="shared" si="14"/>
        <v>28</v>
      </c>
      <c r="Q34" s="480">
        <f t="shared" si="14"/>
        <v>30</v>
      </c>
      <c r="R34" s="480">
        <f t="shared" si="14"/>
        <v>30</v>
      </c>
      <c r="S34" s="480">
        <f t="shared" si="14"/>
        <v>30</v>
      </c>
      <c r="T34" s="480">
        <f t="shared" si="14"/>
        <v>30</v>
      </c>
      <c r="U34" s="480">
        <f t="shared" si="14"/>
        <v>30</v>
      </c>
      <c r="V34" s="481"/>
      <c r="W34" s="481"/>
      <c r="X34" s="480">
        <f t="shared" ref="X34:AK34" si="15">X36+X60</f>
        <v>30</v>
      </c>
      <c r="Y34" s="480">
        <f t="shared" si="15"/>
        <v>30</v>
      </c>
      <c r="Z34" s="480">
        <f t="shared" si="15"/>
        <v>30</v>
      </c>
      <c r="AA34" s="480">
        <f t="shared" si="15"/>
        <v>30</v>
      </c>
      <c r="AB34" s="480">
        <f t="shared" si="15"/>
        <v>30</v>
      </c>
      <c r="AC34" s="480">
        <f t="shared" si="15"/>
        <v>30</v>
      </c>
      <c r="AD34" s="480">
        <f t="shared" si="15"/>
        <v>12</v>
      </c>
      <c r="AE34" s="477">
        <f t="shared" si="15"/>
        <v>36</v>
      </c>
      <c r="AF34" s="477">
        <f t="shared" si="15"/>
        <v>36</v>
      </c>
      <c r="AG34" s="477">
        <f t="shared" si="15"/>
        <v>36</v>
      </c>
      <c r="AH34" s="479">
        <f t="shared" si="15"/>
        <v>36</v>
      </c>
      <c r="AI34" s="479">
        <f t="shared" si="15"/>
        <v>36</v>
      </c>
      <c r="AJ34" s="479">
        <f t="shared" si="15"/>
        <v>36</v>
      </c>
      <c r="AK34" s="479">
        <f t="shared" si="15"/>
        <v>36</v>
      </c>
      <c r="AL34" s="482"/>
      <c r="AM34" s="482"/>
      <c r="AN34" s="482"/>
      <c r="AO34" s="482"/>
      <c r="AP34" s="483"/>
      <c r="AQ34" s="483"/>
      <c r="AR34" s="483"/>
      <c r="AS34" s="483"/>
      <c r="AT34" s="484"/>
      <c r="AU34" s="484"/>
      <c r="AV34" s="481"/>
      <c r="AW34" s="481"/>
      <c r="AX34" s="481"/>
      <c r="AY34" s="481"/>
      <c r="AZ34" s="481"/>
      <c r="BA34" s="481"/>
      <c r="BB34" s="481"/>
      <c r="BC34" s="481"/>
      <c r="BD34" s="481"/>
      <c r="BE34" s="441">
        <f>SUM(E34:AU34)</f>
        <v>972</v>
      </c>
    </row>
    <row r="35" spans="1:57" ht="15.75" thickBot="1">
      <c r="A35" s="382"/>
      <c r="B35" s="485"/>
      <c r="C35" s="486"/>
      <c r="D35" s="476" t="s">
        <v>12</v>
      </c>
      <c r="E35" s="477"/>
      <c r="F35" s="477"/>
      <c r="G35" s="478"/>
      <c r="H35" s="479"/>
      <c r="I35" s="479"/>
      <c r="J35" s="479"/>
      <c r="K35" s="480">
        <f t="shared" ref="K35:U35" si="16">K34/2</f>
        <v>9</v>
      </c>
      <c r="L35" s="480">
        <f t="shared" si="16"/>
        <v>15</v>
      </c>
      <c r="M35" s="480">
        <f t="shared" si="16"/>
        <v>15</v>
      </c>
      <c r="N35" s="480">
        <f t="shared" si="16"/>
        <v>13</v>
      </c>
      <c r="O35" s="480">
        <f t="shared" si="16"/>
        <v>15</v>
      </c>
      <c r="P35" s="480">
        <f t="shared" si="16"/>
        <v>14</v>
      </c>
      <c r="Q35" s="480">
        <f t="shared" si="16"/>
        <v>15</v>
      </c>
      <c r="R35" s="480">
        <f t="shared" si="16"/>
        <v>15</v>
      </c>
      <c r="S35" s="480">
        <f t="shared" si="16"/>
        <v>15</v>
      </c>
      <c r="T35" s="480">
        <f t="shared" si="16"/>
        <v>15</v>
      </c>
      <c r="U35" s="480">
        <f t="shared" si="16"/>
        <v>15</v>
      </c>
      <c r="V35" s="467"/>
      <c r="W35" s="467"/>
      <c r="X35" s="480">
        <f t="shared" ref="X35:AD35" si="17">X34/2</f>
        <v>15</v>
      </c>
      <c r="Y35" s="480">
        <f t="shared" si="17"/>
        <v>15</v>
      </c>
      <c r="Z35" s="480">
        <f t="shared" si="17"/>
        <v>15</v>
      </c>
      <c r="AA35" s="480">
        <f t="shared" si="17"/>
        <v>15</v>
      </c>
      <c r="AB35" s="480">
        <f t="shared" si="17"/>
        <v>15</v>
      </c>
      <c r="AC35" s="480">
        <f t="shared" si="17"/>
        <v>15</v>
      </c>
      <c r="AD35" s="480">
        <f t="shared" si="17"/>
        <v>6</v>
      </c>
      <c r="AE35" s="477"/>
      <c r="AF35" s="477"/>
      <c r="AG35" s="477"/>
      <c r="AH35" s="479"/>
      <c r="AI35" s="479"/>
      <c r="AJ35" s="479"/>
      <c r="AK35" s="479"/>
      <c r="AL35" s="482"/>
      <c r="AM35" s="482"/>
      <c r="AN35" s="482"/>
      <c r="AO35" s="482"/>
      <c r="AP35" s="483"/>
      <c r="AQ35" s="483"/>
      <c r="AR35" s="483"/>
      <c r="AS35" s="483"/>
      <c r="AT35" s="484"/>
      <c r="AU35" s="484"/>
      <c r="AV35" s="481"/>
      <c r="AW35" s="481"/>
      <c r="AX35" s="481"/>
      <c r="AY35" s="481"/>
      <c r="AZ35" s="481"/>
      <c r="BA35" s="481"/>
      <c r="BB35" s="481"/>
      <c r="BC35" s="481"/>
      <c r="BD35" s="481"/>
      <c r="BE35" s="441">
        <f>SUM(E35:AU35)</f>
        <v>252</v>
      </c>
    </row>
    <row r="36" spans="1:57" ht="15.75" thickBot="1">
      <c r="A36" s="382"/>
      <c r="B36" s="487" t="s">
        <v>156</v>
      </c>
      <c r="C36" s="488" t="s">
        <v>157</v>
      </c>
      <c r="D36" s="489" t="s">
        <v>11</v>
      </c>
      <c r="E36" s="477">
        <f>E38+E40+E42+E44+E46+E48+E50+E52+E54+E56+E58</f>
        <v>0</v>
      </c>
      <c r="F36" s="477">
        <f>F38+F40+F42+F44+F46+F48+F50+F52+F54+F56+F58</f>
        <v>0</v>
      </c>
      <c r="G36" s="478">
        <f>G38+G40+G42+G44+G46+G48+G50+G52+G54+G56+G58</f>
        <v>0</v>
      </c>
      <c r="H36" s="479">
        <f>H38+H40+H42+H44+H46+H48+H50+H52+H54+H56+H58</f>
        <v>0</v>
      </c>
      <c r="I36" s="479">
        <v>0</v>
      </c>
      <c r="J36" s="479">
        <v>0</v>
      </c>
      <c r="K36" s="480">
        <f t="shared" ref="K36:U36" si="18">K38+K40+K42+K44+K46+K48+K50+K52+K54+K56+K58</f>
        <v>0</v>
      </c>
      <c r="L36" s="480">
        <f t="shared" si="18"/>
        <v>2</v>
      </c>
      <c r="M36" s="480">
        <f t="shared" si="18"/>
        <v>4</v>
      </c>
      <c r="N36" s="480">
        <f t="shared" si="18"/>
        <v>4</v>
      </c>
      <c r="O36" s="480">
        <f t="shared" si="18"/>
        <v>4</v>
      </c>
      <c r="P36" s="480">
        <f t="shared" si="18"/>
        <v>4</v>
      </c>
      <c r="Q36" s="480">
        <f t="shared" si="18"/>
        <v>4</v>
      </c>
      <c r="R36" s="480">
        <f t="shared" si="18"/>
        <v>2</v>
      </c>
      <c r="S36" s="480">
        <f t="shared" si="18"/>
        <v>2</v>
      </c>
      <c r="T36" s="480">
        <f t="shared" si="18"/>
        <v>2</v>
      </c>
      <c r="U36" s="480">
        <f t="shared" si="18"/>
        <v>2</v>
      </c>
      <c r="V36" s="481"/>
      <c r="W36" s="481"/>
      <c r="X36" s="480">
        <f t="shared" ref="X36:AK36" si="19">X38+X40+X42+X44+X46+X48+X50+X52+X54+X56+X58</f>
        <v>4</v>
      </c>
      <c r="Y36" s="480">
        <f t="shared" si="19"/>
        <v>2</v>
      </c>
      <c r="Z36" s="480">
        <f t="shared" si="19"/>
        <v>2</v>
      </c>
      <c r="AA36" s="480">
        <f t="shared" si="19"/>
        <v>4</v>
      </c>
      <c r="AB36" s="480">
        <f t="shared" si="19"/>
        <v>2</v>
      </c>
      <c r="AC36" s="480">
        <f t="shared" si="19"/>
        <v>4</v>
      </c>
      <c r="AD36" s="480">
        <f t="shared" si="19"/>
        <v>2</v>
      </c>
      <c r="AE36" s="477">
        <f t="shared" si="19"/>
        <v>0</v>
      </c>
      <c r="AF36" s="477">
        <f t="shared" si="19"/>
        <v>0</v>
      </c>
      <c r="AG36" s="477">
        <f t="shared" si="19"/>
        <v>0</v>
      </c>
      <c r="AH36" s="479">
        <f t="shared" si="19"/>
        <v>0</v>
      </c>
      <c r="AI36" s="479">
        <f t="shared" si="19"/>
        <v>0</v>
      </c>
      <c r="AJ36" s="479">
        <f t="shared" si="19"/>
        <v>0</v>
      </c>
      <c r="AK36" s="479">
        <f t="shared" si="19"/>
        <v>0</v>
      </c>
      <c r="AL36" s="482"/>
      <c r="AM36" s="482"/>
      <c r="AN36" s="482"/>
      <c r="AO36" s="482"/>
      <c r="AP36" s="483"/>
      <c r="AQ36" s="483"/>
      <c r="AR36" s="483"/>
      <c r="AS36" s="483"/>
      <c r="AT36" s="484"/>
      <c r="AU36" s="484"/>
      <c r="AV36" s="481"/>
      <c r="AW36" s="481"/>
      <c r="AX36" s="481"/>
      <c r="AY36" s="481"/>
      <c r="AZ36" s="481"/>
      <c r="BA36" s="481"/>
      <c r="BB36" s="481"/>
      <c r="BC36" s="481"/>
      <c r="BD36" s="481"/>
      <c r="BE36" s="441"/>
    </row>
    <row r="37" spans="1:57" ht="15.75" thickBot="1">
      <c r="A37" s="382"/>
      <c r="B37" s="490"/>
      <c r="C37" s="490"/>
      <c r="D37" s="489" t="s">
        <v>12</v>
      </c>
      <c r="E37" s="477">
        <f t="shared" ref="E37:U37" si="20">E36/2</f>
        <v>0</v>
      </c>
      <c r="F37" s="477">
        <f t="shared" si="20"/>
        <v>0</v>
      </c>
      <c r="G37" s="478">
        <f t="shared" si="20"/>
        <v>0</v>
      </c>
      <c r="H37" s="479">
        <f t="shared" si="20"/>
        <v>0</v>
      </c>
      <c r="I37" s="479">
        <f t="shared" si="20"/>
        <v>0</v>
      </c>
      <c r="J37" s="479">
        <f t="shared" si="20"/>
        <v>0</v>
      </c>
      <c r="K37" s="480">
        <f t="shared" si="20"/>
        <v>0</v>
      </c>
      <c r="L37" s="480">
        <f t="shared" si="20"/>
        <v>1</v>
      </c>
      <c r="M37" s="480">
        <f t="shared" si="20"/>
        <v>2</v>
      </c>
      <c r="N37" s="480">
        <f t="shared" si="20"/>
        <v>2</v>
      </c>
      <c r="O37" s="480">
        <f t="shared" si="20"/>
        <v>2</v>
      </c>
      <c r="P37" s="480">
        <f t="shared" si="20"/>
        <v>2</v>
      </c>
      <c r="Q37" s="480">
        <f t="shared" si="20"/>
        <v>2</v>
      </c>
      <c r="R37" s="480">
        <f t="shared" si="20"/>
        <v>1</v>
      </c>
      <c r="S37" s="480">
        <f t="shared" si="20"/>
        <v>1</v>
      </c>
      <c r="T37" s="480">
        <f t="shared" si="20"/>
        <v>1</v>
      </c>
      <c r="U37" s="480">
        <f t="shared" si="20"/>
        <v>1</v>
      </c>
      <c r="V37" s="481"/>
      <c r="W37" s="481"/>
      <c r="X37" s="480">
        <f t="shared" ref="X37:AD37" si="21">X36/2</f>
        <v>2</v>
      </c>
      <c r="Y37" s="480">
        <f t="shared" si="21"/>
        <v>1</v>
      </c>
      <c r="Z37" s="480">
        <f t="shared" si="21"/>
        <v>1</v>
      </c>
      <c r="AA37" s="480">
        <f t="shared" si="21"/>
        <v>2</v>
      </c>
      <c r="AB37" s="480">
        <f t="shared" si="21"/>
        <v>1</v>
      </c>
      <c r="AC37" s="480">
        <f t="shared" si="21"/>
        <v>2</v>
      </c>
      <c r="AD37" s="480">
        <f t="shared" si="21"/>
        <v>1</v>
      </c>
      <c r="AE37" s="477"/>
      <c r="AF37" s="477"/>
      <c r="AG37" s="477"/>
      <c r="AH37" s="479"/>
      <c r="AI37" s="479"/>
      <c r="AJ37" s="479"/>
      <c r="AK37" s="479"/>
      <c r="AL37" s="482"/>
      <c r="AM37" s="482"/>
      <c r="AN37" s="482"/>
      <c r="AO37" s="482"/>
      <c r="AP37" s="483"/>
      <c r="AQ37" s="483"/>
      <c r="AR37" s="483"/>
      <c r="AS37" s="483"/>
      <c r="AT37" s="484"/>
      <c r="AU37" s="484"/>
      <c r="AV37" s="481"/>
      <c r="AW37" s="481"/>
      <c r="AX37" s="481"/>
      <c r="AY37" s="481"/>
      <c r="AZ37" s="481"/>
      <c r="BA37" s="481"/>
      <c r="BB37" s="481"/>
      <c r="BC37" s="481"/>
      <c r="BD37" s="481"/>
      <c r="BE37" s="441"/>
    </row>
    <row r="38" spans="1:57" ht="15.75" thickBot="1">
      <c r="A38" s="382"/>
      <c r="B38" s="410" t="s">
        <v>159</v>
      </c>
      <c r="C38" s="410" t="s">
        <v>160</v>
      </c>
      <c r="D38" s="471" t="s">
        <v>11</v>
      </c>
      <c r="E38" s="477"/>
      <c r="F38" s="477"/>
      <c r="G38" s="478"/>
      <c r="H38" s="479"/>
      <c r="I38" s="479"/>
      <c r="J38" s="479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81"/>
      <c r="W38" s="481"/>
      <c r="X38" s="491"/>
      <c r="Y38" s="491"/>
      <c r="Z38" s="491"/>
      <c r="AA38" s="491"/>
      <c r="AB38" s="491"/>
      <c r="AC38" s="491"/>
      <c r="AD38" s="491"/>
      <c r="AE38" s="477"/>
      <c r="AF38" s="477"/>
      <c r="AG38" s="477"/>
      <c r="AH38" s="479"/>
      <c r="AI38" s="479"/>
      <c r="AJ38" s="479"/>
      <c r="AK38" s="479"/>
      <c r="AL38" s="482"/>
      <c r="AM38" s="482"/>
      <c r="AN38" s="482"/>
      <c r="AO38" s="482"/>
      <c r="AP38" s="483"/>
      <c r="AQ38" s="483"/>
      <c r="AR38" s="483"/>
      <c r="AS38" s="483"/>
      <c r="AT38" s="484"/>
      <c r="AU38" s="484"/>
      <c r="AV38" s="481"/>
      <c r="AW38" s="481"/>
      <c r="AX38" s="481"/>
      <c r="AY38" s="481"/>
      <c r="AZ38" s="481"/>
      <c r="BA38" s="481"/>
      <c r="BB38" s="481"/>
      <c r="BC38" s="481"/>
      <c r="BD38" s="481"/>
      <c r="BE38" s="408">
        <f t="shared" ref="BE38:BE75" si="22">SUM(E38:BD38)</f>
        <v>0</v>
      </c>
    </row>
    <row r="39" spans="1:57" ht="15.75" thickBot="1">
      <c r="A39" s="382"/>
      <c r="B39" s="492"/>
      <c r="C39" s="492"/>
      <c r="D39" s="493" t="s">
        <v>12</v>
      </c>
      <c r="E39" s="477"/>
      <c r="F39" s="477"/>
      <c r="G39" s="478"/>
      <c r="H39" s="479"/>
      <c r="I39" s="479"/>
      <c r="J39" s="479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81"/>
      <c r="W39" s="481"/>
      <c r="X39" s="491"/>
      <c r="Y39" s="491"/>
      <c r="Z39" s="491"/>
      <c r="AA39" s="491"/>
      <c r="AB39" s="491"/>
      <c r="AC39" s="491"/>
      <c r="AD39" s="491"/>
      <c r="AE39" s="477"/>
      <c r="AF39" s="477"/>
      <c r="AG39" s="477"/>
      <c r="AH39" s="479"/>
      <c r="AI39" s="479"/>
      <c r="AJ39" s="479"/>
      <c r="AK39" s="479"/>
      <c r="AL39" s="482"/>
      <c r="AM39" s="482"/>
      <c r="AN39" s="482"/>
      <c r="AO39" s="482"/>
      <c r="AP39" s="483"/>
      <c r="AQ39" s="483"/>
      <c r="AR39" s="483"/>
      <c r="AS39" s="483"/>
      <c r="AT39" s="484"/>
      <c r="AU39" s="484"/>
      <c r="AV39" s="481"/>
      <c r="AW39" s="481"/>
      <c r="AX39" s="481"/>
      <c r="AY39" s="481"/>
      <c r="AZ39" s="481"/>
      <c r="BA39" s="481"/>
      <c r="BB39" s="481"/>
      <c r="BC39" s="481"/>
      <c r="BD39" s="481"/>
      <c r="BE39" s="408">
        <f t="shared" si="22"/>
        <v>0</v>
      </c>
    </row>
    <row r="40" spans="1:57" ht="15.75" thickBot="1">
      <c r="A40" s="382"/>
      <c r="B40" s="494" t="s">
        <v>162</v>
      </c>
      <c r="C40" s="494" t="s">
        <v>163</v>
      </c>
      <c r="D40" s="495" t="s">
        <v>11</v>
      </c>
      <c r="E40" s="477"/>
      <c r="F40" s="477"/>
      <c r="G40" s="478"/>
      <c r="H40" s="479"/>
      <c r="I40" s="479"/>
      <c r="J40" s="479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81"/>
      <c r="W40" s="481"/>
      <c r="X40" s="491"/>
      <c r="Y40" s="491"/>
      <c r="Z40" s="491"/>
      <c r="AA40" s="491"/>
      <c r="AB40" s="491"/>
      <c r="AC40" s="491"/>
      <c r="AD40" s="491"/>
      <c r="AE40" s="477"/>
      <c r="AF40" s="477"/>
      <c r="AG40" s="477"/>
      <c r="AH40" s="479"/>
      <c r="AI40" s="479"/>
      <c r="AJ40" s="479"/>
      <c r="AK40" s="479"/>
      <c r="AL40" s="482"/>
      <c r="AM40" s="482"/>
      <c r="AN40" s="482"/>
      <c r="AO40" s="482"/>
      <c r="AP40" s="483"/>
      <c r="AQ40" s="483"/>
      <c r="AR40" s="483"/>
      <c r="AS40" s="483"/>
      <c r="AT40" s="484"/>
      <c r="AU40" s="484"/>
      <c r="AV40" s="481"/>
      <c r="AW40" s="481"/>
      <c r="AX40" s="481"/>
      <c r="AY40" s="481"/>
      <c r="AZ40" s="481"/>
      <c r="BA40" s="481"/>
      <c r="BB40" s="481"/>
      <c r="BC40" s="481"/>
      <c r="BD40" s="481"/>
      <c r="BE40" s="408">
        <f t="shared" si="22"/>
        <v>0</v>
      </c>
    </row>
    <row r="41" spans="1:57" ht="15.75" thickBot="1">
      <c r="A41" s="382"/>
      <c r="B41" s="494"/>
      <c r="C41" s="496"/>
      <c r="D41" s="495" t="s">
        <v>12</v>
      </c>
      <c r="E41" s="477"/>
      <c r="F41" s="477"/>
      <c r="G41" s="478"/>
      <c r="H41" s="479"/>
      <c r="I41" s="479"/>
      <c r="J41" s="479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81"/>
      <c r="W41" s="481"/>
      <c r="X41" s="491"/>
      <c r="Y41" s="491"/>
      <c r="Z41" s="491"/>
      <c r="AA41" s="491"/>
      <c r="AB41" s="491"/>
      <c r="AC41" s="491"/>
      <c r="AD41" s="491"/>
      <c r="AE41" s="477"/>
      <c r="AF41" s="477"/>
      <c r="AG41" s="477"/>
      <c r="AH41" s="479"/>
      <c r="AI41" s="479"/>
      <c r="AJ41" s="479"/>
      <c r="AK41" s="479"/>
      <c r="AL41" s="482"/>
      <c r="AM41" s="482"/>
      <c r="AN41" s="482"/>
      <c r="AO41" s="482"/>
      <c r="AP41" s="483"/>
      <c r="AQ41" s="483"/>
      <c r="AR41" s="483"/>
      <c r="AS41" s="483"/>
      <c r="AT41" s="484"/>
      <c r="AU41" s="484"/>
      <c r="AV41" s="481"/>
      <c r="AW41" s="481"/>
      <c r="AX41" s="481"/>
      <c r="AY41" s="481"/>
      <c r="AZ41" s="481"/>
      <c r="BA41" s="481"/>
      <c r="BB41" s="481"/>
      <c r="BC41" s="481"/>
      <c r="BD41" s="481"/>
      <c r="BE41" s="408">
        <f t="shared" si="22"/>
        <v>0</v>
      </c>
    </row>
    <row r="42" spans="1:57" ht="15.75" thickBot="1">
      <c r="A42" s="382"/>
      <c r="B42" s="494" t="s">
        <v>165</v>
      </c>
      <c r="C42" s="494" t="s">
        <v>166</v>
      </c>
      <c r="D42" s="495" t="s">
        <v>11</v>
      </c>
      <c r="E42" s="477"/>
      <c r="F42" s="477"/>
      <c r="G42" s="478"/>
      <c r="H42" s="479"/>
      <c r="I42" s="479"/>
      <c r="J42" s="479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81"/>
      <c r="W42" s="481"/>
      <c r="X42" s="491"/>
      <c r="Y42" s="491"/>
      <c r="Z42" s="491"/>
      <c r="AA42" s="491"/>
      <c r="AB42" s="491"/>
      <c r="AC42" s="491"/>
      <c r="AD42" s="491"/>
      <c r="AE42" s="477"/>
      <c r="AF42" s="477"/>
      <c r="AG42" s="477"/>
      <c r="AH42" s="479"/>
      <c r="AI42" s="479"/>
      <c r="AJ42" s="479"/>
      <c r="AK42" s="479"/>
      <c r="AL42" s="482"/>
      <c r="AM42" s="482"/>
      <c r="AN42" s="482"/>
      <c r="AO42" s="482"/>
      <c r="AP42" s="483"/>
      <c r="AQ42" s="483"/>
      <c r="AR42" s="483"/>
      <c r="AS42" s="483"/>
      <c r="AT42" s="484"/>
      <c r="AU42" s="484"/>
      <c r="AV42" s="481"/>
      <c r="AW42" s="481"/>
      <c r="AX42" s="481"/>
      <c r="AY42" s="481"/>
      <c r="AZ42" s="481"/>
      <c r="BA42" s="481"/>
      <c r="BB42" s="481"/>
      <c r="BC42" s="481"/>
      <c r="BD42" s="481"/>
      <c r="BE42" s="408">
        <f t="shared" si="22"/>
        <v>0</v>
      </c>
    </row>
    <row r="43" spans="1:57" ht="15.75" thickBot="1">
      <c r="A43" s="382"/>
      <c r="B43" s="494"/>
      <c r="C43" s="496"/>
      <c r="D43" s="495" t="s">
        <v>12</v>
      </c>
      <c r="E43" s="477"/>
      <c r="F43" s="477"/>
      <c r="G43" s="478"/>
      <c r="H43" s="479"/>
      <c r="I43" s="479"/>
      <c r="J43" s="479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81"/>
      <c r="W43" s="481"/>
      <c r="X43" s="491"/>
      <c r="Y43" s="491"/>
      <c r="Z43" s="491"/>
      <c r="AA43" s="491"/>
      <c r="AB43" s="491"/>
      <c r="AC43" s="491"/>
      <c r="AD43" s="491"/>
      <c r="AE43" s="477"/>
      <c r="AF43" s="477"/>
      <c r="AG43" s="477"/>
      <c r="AH43" s="479"/>
      <c r="AI43" s="479"/>
      <c r="AJ43" s="479"/>
      <c r="AK43" s="479"/>
      <c r="AL43" s="482"/>
      <c r="AM43" s="482"/>
      <c r="AN43" s="482"/>
      <c r="AO43" s="482"/>
      <c r="AP43" s="483"/>
      <c r="AQ43" s="483"/>
      <c r="AR43" s="483"/>
      <c r="AS43" s="483"/>
      <c r="AT43" s="484"/>
      <c r="AU43" s="484"/>
      <c r="AV43" s="481"/>
      <c r="AW43" s="481"/>
      <c r="AX43" s="481"/>
      <c r="AY43" s="481"/>
      <c r="AZ43" s="481"/>
      <c r="BA43" s="481"/>
      <c r="BB43" s="481"/>
      <c r="BC43" s="481"/>
      <c r="BD43" s="481"/>
      <c r="BE43" s="408">
        <f t="shared" si="22"/>
        <v>0</v>
      </c>
    </row>
    <row r="44" spans="1:57" ht="15.75" thickBot="1">
      <c r="A44" s="382"/>
      <c r="B44" s="420" t="s">
        <v>168</v>
      </c>
      <c r="C44" s="492" t="s">
        <v>169</v>
      </c>
      <c r="D44" s="471" t="s">
        <v>11</v>
      </c>
      <c r="E44" s="477"/>
      <c r="F44" s="477"/>
      <c r="G44" s="478"/>
      <c r="H44" s="479"/>
      <c r="I44" s="479"/>
      <c r="J44" s="479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81"/>
      <c r="W44" s="481"/>
      <c r="X44" s="491"/>
      <c r="Y44" s="491"/>
      <c r="Z44" s="491"/>
      <c r="AA44" s="491"/>
      <c r="AB44" s="491"/>
      <c r="AC44" s="491"/>
      <c r="AD44" s="491"/>
      <c r="AE44" s="477"/>
      <c r="AF44" s="477"/>
      <c r="AG44" s="477"/>
      <c r="AH44" s="479"/>
      <c r="AI44" s="479"/>
      <c r="AJ44" s="479"/>
      <c r="AK44" s="479"/>
      <c r="AL44" s="482"/>
      <c r="AM44" s="482"/>
      <c r="AN44" s="482"/>
      <c r="AO44" s="482"/>
      <c r="AP44" s="483"/>
      <c r="AQ44" s="483"/>
      <c r="AR44" s="483"/>
      <c r="AS44" s="483"/>
      <c r="AT44" s="484"/>
      <c r="AU44" s="484"/>
      <c r="AV44" s="481"/>
      <c r="AW44" s="481"/>
      <c r="AX44" s="481"/>
      <c r="AY44" s="481"/>
      <c r="AZ44" s="481"/>
      <c r="BA44" s="481"/>
      <c r="BB44" s="481"/>
      <c r="BC44" s="481"/>
      <c r="BD44" s="481"/>
      <c r="BE44" s="408">
        <f t="shared" si="22"/>
        <v>0</v>
      </c>
    </row>
    <row r="45" spans="1:57" ht="15.75" thickBot="1">
      <c r="A45" s="382"/>
      <c r="B45" s="428"/>
      <c r="C45" s="428"/>
      <c r="D45" s="471" t="s">
        <v>12</v>
      </c>
      <c r="E45" s="477"/>
      <c r="F45" s="477"/>
      <c r="G45" s="478"/>
      <c r="H45" s="479"/>
      <c r="I45" s="479"/>
      <c r="J45" s="479"/>
      <c r="K45" s="491"/>
      <c r="L45" s="491"/>
      <c r="M45" s="491"/>
      <c r="N45" s="491"/>
      <c r="O45" s="491"/>
      <c r="P45" s="491"/>
      <c r="Q45" s="491"/>
      <c r="R45" s="491"/>
      <c r="S45" s="491"/>
      <c r="T45" s="491"/>
      <c r="U45" s="491"/>
      <c r="V45" s="481"/>
      <c r="W45" s="481"/>
      <c r="X45" s="491"/>
      <c r="Y45" s="491"/>
      <c r="Z45" s="491"/>
      <c r="AA45" s="491"/>
      <c r="AB45" s="491"/>
      <c r="AC45" s="491"/>
      <c r="AD45" s="491"/>
      <c r="AE45" s="477"/>
      <c r="AF45" s="477"/>
      <c r="AG45" s="477"/>
      <c r="AH45" s="479"/>
      <c r="AI45" s="479"/>
      <c r="AJ45" s="479"/>
      <c r="AK45" s="479"/>
      <c r="AL45" s="482"/>
      <c r="AM45" s="482"/>
      <c r="AN45" s="482"/>
      <c r="AO45" s="482"/>
      <c r="AP45" s="483"/>
      <c r="AQ45" s="483"/>
      <c r="AR45" s="483"/>
      <c r="AS45" s="483"/>
      <c r="AT45" s="484"/>
      <c r="AU45" s="484"/>
      <c r="AV45" s="481"/>
      <c r="AW45" s="481"/>
      <c r="AX45" s="481"/>
      <c r="AY45" s="481"/>
      <c r="AZ45" s="481"/>
      <c r="BA45" s="481"/>
      <c r="BB45" s="481"/>
      <c r="BC45" s="481"/>
      <c r="BD45" s="481"/>
      <c r="BE45" s="408">
        <f t="shared" si="22"/>
        <v>0</v>
      </c>
    </row>
    <row r="46" spans="1:57" ht="15.75" thickBot="1">
      <c r="A46" s="382"/>
      <c r="B46" s="451" t="s">
        <v>171</v>
      </c>
      <c r="C46" s="410" t="s">
        <v>172</v>
      </c>
      <c r="D46" s="471" t="s">
        <v>11</v>
      </c>
      <c r="E46" s="477"/>
      <c r="F46" s="477"/>
      <c r="G46" s="478"/>
      <c r="H46" s="479"/>
      <c r="I46" s="479"/>
      <c r="J46" s="479"/>
      <c r="K46" s="491"/>
      <c r="L46" s="491"/>
      <c r="M46" s="491"/>
      <c r="N46" s="491"/>
      <c r="O46" s="491"/>
      <c r="P46" s="491"/>
      <c r="Q46" s="491"/>
      <c r="R46" s="491"/>
      <c r="S46" s="491"/>
      <c r="T46" s="491"/>
      <c r="U46" s="491"/>
      <c r="V46" s="481"/>
      <c r="W46" s="481"/>
      <c r="X46" s="491"/>
      <c r="Y46" s="491"/>
      <c r="Z46" s="491"/>
      <c r="AA46" s="491"/>
      <c r="AB46" s="491"/>
      <c r="AC46" s="491"/>
      <c r="AD46" s="491"/>
      <c r="AE46" s="477"/>
      <c r="AF46" s="477"/>
      <c r="AG46" s="477"/>
      <c r="AH46" s="479"/>
      <c r="AI46" s="479"/>
      <c r="AJ46" s="479"/>
      <c r="AK46" s="479"/>
      <c r="AL46" s="482"/>
      <c r="AM46" s="482"/>
      <c r="AN46" s="482"/>
      <c r="AO46" s="482"/>
      <c r="AP46" s="483"/>
      <c r="AQ46" s="483"/>
      <c r="AR46" s="483"/>
      <c r="AS46" s="483"/>
      <c r="AT46" s="484"/>
      <c r="AU46" s="484"/>
      <c r="AV46" s="481"/>
      <c r="AW46" s="481"/>
      <c r="AX46" s="481"/>
      <c r="AY46" s="481"/>
      <c r="AZ46" s="481"/>
      <c r="BA46" s="481"/>
      <c r="BB46" s="481"/>
      <c r="BC46" s="481"/>
      <c r="BD46" s="481"/>
      <c r="BE46" s="408">
        <f t="shared" si="22"/>
        <v>0</v>
      </c>
    </row>
    <row r="47" spans="1:57" ht="15.75" thickBot="1">
      <c r="A47" s="382"/>
      <c r="B47" s="428"/>
      <c r="C47" s="461"/>
      <c r="D47" s="471" t="s">
        <v>12</v>
      </c>
      <c r="E47" s="477"/>
      <c r="F47" s="477"/>
      <c r="G47" s="478"/>
      <c r="H47" s="479"/>
      <c r="I47" s="479"/>
      <c r="J47" s="479"/>
      <c r="K47" s="491"/>
      <c r="L47" s="491"/>
      <c r="M47" s="491"/>
      <c r="N47" s="491"/>
      <c r="O47" s="491"/>
      <c r="P47" s="491"/>
      <c r="Q47" s="491"/>
      <c r="R47" s="491"/>
      <c r="S47" s="491"/>
      <c r="T47" s="491"/>
      <c r="U47" s="491"/>
      <c r="V47" s="481"/>
      <c r="W47" s="481"/>
      <c r="X47" s="491"/>
      <c r="Y47" s="491"/>
      <c r="Z47" s="491"/>
      <c r="AA47" s="491"/>
      <c r="AB47" s="491"/>
      <c r="AC47" s="491"/>
      <c r="AD47" s="491"/>
      <c r="AE47" s="477"/>
      <c r="AF47" s="477"/>
      <c r="AG47" s="477"/>
      <c r="AH47" s="479"/>
      <c r="AI47" s="479"/>
      <c r="AJ47" s="479"/>
      <c r="AK47" s="479"/>
      <c r="AL47" s="482"/>
      <c r="AM47" s="482"/>
      <c r="AN47" s="482"/>
      <c r="AO47" s="482"/>
      <c r="AP47" s="483"/>
      <c r="AQ47" s="483"/>
      <c r="AR47" s="483"/>
      <c r="AS47" s="483"/>
      <c r="AT47" s="484"/>
      <c r="AU47" s="484"/>
      <c r="AV47" s="481"/>
      <c r="AW47" s="481"/>
      <c r="AX47" s="481"/>
      <c r="AY47" s="481"/>
      <c r="AZ47" s="481"/>
      <c r="BA47" s="481"/>
      <c r="BB47" s="481"/>
      <c r="BC47" s="481"/>
      <c r="BD47" s="481"/>
      <c r="BE47" s="408">
        <f t="shared" si="22"/>
        <v>0</v>
      </c>
    </row>
    <row r="48" spans="1:57" ht="15.75" thickBot="1">
      <c r="A48" s="382"/>
      <c r="B48" s="410" t="s">
        <v>174</v>
      </c>
      <c r="C48" s="410" t="s">
        <v>175</v>
      </c>
      <c r="D48" s="471" t="s">
        <v>11</v>
      </c>
      <c r="E48" s="477"/>
      <c r="F48" s="477"/>
      <c r="G48" s="478"/>
      <c r="H48" s="479"/>
      <c r="I48" s="479"/>
      <c r="J48" s="479"/>
      <c r="K48" s="491"/>
      <c r="L48" s="491"/>
      <c r="M48" s="491"/>
      <c r="N48" s="491"/>
      <c r="O48" s="491"/>
      <c r="P48" s="491"/>
      <c r="Q48" s="491"/>
      <c r="R48" s="491"/>
      <c r="S48" s="491"/>
      <c r="T48" s="491"/>
      <c r="U48" s="491"/>
      <c r="V48" s="481"/>
      <c r="W48" s="481"/>
      <c r="X48" s="491"/>
      <c r="Y48" s="491"/>
      <c r="Z48" s="491"/>
      <c r="AA48" s="491"/>
      <c r="AB48" s="491"/>
      <c r="AC48" s="491"/>
      <c r="AD48" s="491"/>
      <c r="AE48" s="477"/>
      <c r="AF48" s="477"/>
      <c r="AG48" s="477"/>
      <c r="AH48" s="479"/>
      <c r="AI48" s="479"/>
      <c r="AJ48" s="479"/>
      <c r="AK48" s="479"/>
      <c r="AL48" s="482"/>
      <c r="AM48" s="482"/>
      <c r="AN48" s="482"/>
      <c r="AO48" s="482"/>
      <c r="AP48" s="483"/>
      <c r="AQ48" s="483"/>
      <c r="AR48" s="483"/>
      <c r="AS48" s="483"/>
      <c r="AT48" s="484"/>
      <c r="AU48" s="484"/>
      <c r="AV48" s="481"/>
      <c r="AW48" s="481"/>
      <c r="AX48" s="481"/>
      <c r="AY48" s="481"/>
      <c r="AZ48" s="481"/>
      <c r="BA48" s="481"/>
      <c r="BB48" s="481"/>
      <c r="BC48" s="481"/>
      <c r="BD48" s="481"/>
      <c r="BE48" s="408">
        <f t="shared" si="22"/>
        <v>0</v>
      </c>
    </row>
    <row r="49" spans="1:57" ht="15.75" thickBot="1">
      <c r="A49" s="382"/>
      <c r="B49" s="428"/>
      <c r="C49" s="428"/>
      <c r="D49" s="471" t="s">
        <v>12</v>
      </c>
      <c r="E49" s="477"/>
      <c r="F49" s="477"/>
      <c r="G49" s="478"/>
      <c r="H49" s="479"/>
      <c r="I49" s="479"/>
      <c r="J49" s="479"/>
      <c r="K49" s="491"/>
      <c r="L49" s="491"/>
      <c r="M49" s="491"/>
      <c r="N49" s="491"/>
      <c r="O49" s="491"/>
      <c r="P49" s="491"/>
      <c r="Q49" s="491"/>
      <c r="R49" s="491"/>
      <c r="S49" s="491"/>
      <c r="T49" s="491"/>
      <c r="U49" s="491"/>
      <c r="V49" s="481"/>
      <c r="W49" s="481"/>
      <c r="X49" s="491"/>
      <c r="Y49" s="491"/>
      <c r="Z49" s="491"/>
      <c r="AA49" s="491"/>
      <c r="AB49" s="491"/>
      <c r="AC49" s="491"/>
      <c r="AD49" s="491"/>
      <c r="AE49" s="477"/>
      <c r="AF49" s="477"/>
      <c r="AG49" s="477"/>
      <c r="AH49" s="479"/>
      <c r="AI49" s="479"/>
      <c r="AJ49" s="479"/>
      <c r="AK49" s="479"/>
      <c r="AL49" s="482"/>
      <c r="AM49" s="482"/>
      <c r="AN49" s="482"/>
      <c r="AO49" s="482"/>
      <c r="AP49" s="483"/>
      <c r="AQ49" s="483"/>
      <c r="AR49" s="483"/>
      <c r="AS49" s="483"/>
      <c r="AT49" s="484"/>
      <c r="AU49" s="484"/>
      <c r="AV49" s="481"/>
      <c r="AW49" s="481"/>
      <c r="AX49" s="481"/>
      <c r="AY49" s="481"/>
      <c r="AZ49" s="481"/>
      <c r="BA49" s="481"/>
      <c r="BB49" s="481"/>
      <c r="BC49" s="481"/>
      <c r="BD49" s="481"/>
      <c r="BE49" s="408">
        <f t="shared" si="22"/>
        <v>0</v>
      </c>
    </row>
    <row r="50" spans="1:57" ht="15.75" thickBot="1">
      <c r="A50" s="382"/>
      <c r="B50" s="410" t="s">
        <v>177</v>
      </c>
      <c r="C50" s="410" t="s">
        <v>178</v>
      </c>
      <c r="D50" s="471" t="s">
        <v>11</v>
      </c>
      <c r="E50" s="477"/>
      <c r="F50" s="477"/>
      <c r="G50" s="478"/>
      <c r="H50" s="479"/>
      <c r="I50" s="479"/>
      <c r="J50" s="479"/>
      <c r="K50" s="491"/>
      <c r="L50" s="491">
        <v>2</v>
      </c>
      <c r="M50" s="491">
        <v>4</v>
      </c>
      <c r="N50" s="491">
        <v>4</v>
      </c>
      <c r="O50" s="491">
        <v>4</v>
      </c>
      <c r="P50" s="491">
        <v>4</v>
      </c>
      <c r="Q50" s="491">
        <v>4</v>
      </c>
      <c r="R50" s="491">
        <v>2</v>
      </c>
      <c r="S50" s="491">
        <v>2</v>
      </c>
      <c r="T50" s="491">
        <v>2</v>
      </c>
      <c r="U50" s="491">
        <v>2</v>
      </c>
      <c r="V50" s="481"/>
      <c r="W50" s="481"/>
      <c r="X50" s="491">
        <v>4</v>
      </c>
      <c r="Y50" s="491">
        <v>2</v>
      </c>
      <c r="Z50" s="491">
        <v>2</v>
      </c>
      <c r="AA50" s="491">
        <v>4</v>
      </c>
      <c r="AB50" s="491">
        <v>2</v>
      </c>
      <c r="AC50" s="491">
        <v>4</v>
      </c>
      <c r="AD50" s="491">
        <v>2</v>
      </c>
      <c r="AE50" s="477"/>
      <c r="AF50" s="477"/>
      <c r="AG50" s="477"/>
      <c r="AH50" s="479"/>
      <c r="AI50" s="479"/>
      <c r="AJ50" s="479"/>
      <c r="AK50" s="479"/>
      <c r="AL50" s="482"/>
      <c r="AM50" s="482"/>
      <c r="AN50" s="482"/>
      <c r="AO50" s="482"/>
      <c r="AP50" s="483"/>
      <c r="AQ50" s="483"/>
      <c r="AR50" s="483"/>
      <c r="AS50" s="483"/>
      <c r="AT50" s="484"/>
      <c r="AU50" s="484"/>
      <c r="AV50" s="481"/>
      <c r="AW50" s="481"/>
      <c r="AX50" s="481"/>
      <c r="AY50" s="481"/>
      <c r="AZ50" s="481"/>
      <c r="BA50" s="481"/>
      <c r="BB50" s="481"/>
      <c r="BC50" s="481"/>
      <c r="BD50" s="481"/>
      <c r="BE50" s="408">
        <f t="shared" si="22"/>
        <v>50</v>
      </c>
    </row>
    <row r="51" spans="1:57" ht="15.75" thickBot="1">
      <c r="A51" s="382"/>
      <c r="B51" s="428"/>
      <c r="C51" s="428"/>
      <c r="D51" s="471" t="s">
        <v>12</v>
      </c>
      <c r="E51" s="477"/>
      <c r="F51" s="477"/>
      <c r="G51" s="478"/>
      <c r="H51" s="479"/>
      <c r="I51" s="479"/>
      <c r="J51" s="479"/>
      <c r="K51" s="497"/>
      <c r="L51" s="497">
        <f t="shared" ref="L51:U51" si="23">L50/2</f>
        <v>1</v>
      </c>
      <c r="M51" s="497">
        <f t="shared" si="23"/>
        <v>2</v>
      </c>
      <c r="N51" s="497">
        <f t="shared" si="23"/>
        <v>2</v>
      </c>
      <c r="O51" s="497">
        <f t="shared" si="23"/>
        <v>2</v>
      </c>
      <c r="P51" s="497">
        <f t="shared" si="23"/>
        <v>2</v>
      </c>
      <c r="Q51" s="497">
        <f t="shared" si="23"/>
        <v>2</v>
      </c>
      <c r="R51" s="497">
        <f t="shared" si="23"/>
        <v>1</v>
      </c>
      <c r="S51" s="497">
        <f t="shared" si="23"/>
        <v>1</v>
      </c>
      <c r="T51" s="497">
        <f t="shared" si="23"/>
        <v>1</v>
      </c>
      <c r="U51" s="497">
        <f t="shared" si="23"/>
        <v>1</v>
      </c>
      <c r="V51" s="481"/>
      <c r="W51" s="481"/>
      <c r="X51" s="491">
        <f t="shared" ref="X51:AD51" si="24">X50/2</f>
        <v>2</v>
      </c>
      <c r="Y51" s="491">
        <f t="shared" si="24"/>
        <v>1</v>
      </c>
      <c r="Z51" s="491">
        <f t="shared" si="24"/>
        <v>1</v>
      </c>
      <c r="AA51" s="491">
        <f t="shared" si="24"/>
        <v>2</v>
      </c>
      <c r="AB51" s="491">
        <f t="shared" si="24"/>
        <v>1</v>
      </c>
      <c r="AC51" s="491">
        <f t="shared" si="24"/>
        <v>2</v>
      </c>
      <c r="AD51" s="491">
        <f t="shared" si="24"/>
        <v>1</v>
      </c>
      <c r="AE51" s="477"/>
      <c r="AF51" s="477"/>
      <c r="AG51" s="477"/>
      <c r="AH51" s="479"/>
      <c r="AI51" s="479"/>
      <c r="AJ51" s="479"/>
      <c r="AK51" s="479"/>
      <c r="AL51" s="482"/>
      <c r="AM51" s="482"/>
      <c r="AN51" s="482"/>
      <c r="AO51" s="482"/>
      <c r="AP51" s="483"/>
      <c r="AQ51" s="483"/>
      <c r="AR51" s="483"/>
      <c r="AS51" s="483"/>
      <c r="AT51" s="484"/>
      <c r="AU51" s="484"/>
      <c r="AV51" s="481"/>
      <c r="AW51" s="481"/>
      <c r="AX51" s="481"/>
      <c r="AY51" s="481"/>
      <c r="AZ51" s="481"/>
      <c r="BA51" s="481"/>
      <c r="BB51" s="481"/>
      <c r="BC51" s="481"/>
      <c r="BD51" s="481"/>
      <c r="BE51" s="408">
        <f t="shared" si="22"/>
        <v>25</v>
      </c>
    </row>
    <row r="52" spans="1:57" ht="15.75" thickBot="1">
      <c r="A52" s="382"/>
      <c r="B52" s="410" t="s">
        <v>180</v>
      </c>
      <c r="C52" s="451" t="s">
        <v>181</v>
      </c>
      <c r="D52" s="471" t="s">
        <v>11</v>
      </c>
      <c r="E52" s="477"/>
      <c r="F52" s="477"/>
      <c r="G52" s="478"/>
      <c r="H52" s="479"/>
      <c r="I52" s="479"/>
      <c r="J52" s="479"/>
      <c r="K52" s="491"/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81"/>
      <c r="W52" s="481"/>
      <c r="X52" s="491"/>
      <c r="Y52" s="491"/>
      <c r="Z52" s="491"/>
      <c r="AA52" s="491"/>
      <c r="AB52" s="491"/>
      <c r="AC52" s="491"/>
      <c r="AD52" s="491"/>
      <c r="AE52" s="477"/>
      <c r="AF52" s="477"/>
      <c r="AG52" s="477"/>
      <c r="AH52" s="479"/>
      <c r="AI52" s="479"/>
      <c r="AJ52" s="479"/>
      <c r="AK52" s="479"/>
      <c r="AL52" s="482"/>
      <c r="AM52" s="482"/>
      <c r="AN52" s="482"/>
      <c r="AO52" s="482"/>
      <c r="AP52" s="483"/>
      <c r="AQ52" s="483"/>
      <c r="AR52" s="483"/>
      <c r="AS52" s="483"/>
      <c r="AT52" s="484"/>
      <c r="AU52" s="484"/>
      <c r="AV52" s="481"/>
      <c r="AW52" s="481"/>
      <c r="AX52" s="481"/>
      <c r="AY52" s="481"/>
      <c r="AZ52" s="481"/>
      <c r="BA52" s="481"/>
      <c r="BB52" s="481"/>
      <c r="BC52" s="481"/>
      <c r="BD52" s="481"/>
      <c r="BE52" s="408">
        <f t="shared" si="22"/>
        <v>0</v>
      </c>
    </row>
    <row r="53" spans="1:57" ht="15.75" thickBot="1">
      <c r="A53" s="382"/>
      <c r="B53" s="428"/>
      <c r="C53" s="428"/>
      <c r="D53" s="471" t="s">
        <v>12</v>
      </c>
      <c r="E53" s="477"/>
      <c r="F53" s="477"/>
      <c r="G53" s="478"/>
      <c r="H53" s="479"/>
      <c r="I53" s="479"/>
      <c r="J53" s="479"/>
      <c r="K53" s="491"/>
      <c r="L53" s="491"/>
      <c r="M53" s="491"/>
      <c r="N53" s="491"/>
      <c r="O53" s="491"/>
      <c r="P53" s="491"/>
      <c r="Q53" s="491"/>
      <c r="R53" s="491"/>
      <c r="S53" s="491"/>
      <c r="T53" s="491"/>
      <c r="U53" s="491"/>
      <c r="V53" s="481"/>
      <c r="W53" s="481"/>
      <c r="X53" s="491"/>
      <c r="Y53" s="491"/>
      <c r="Z53" s="491"/>
      <c r="AA53" s="491"/>
      <c r="AB53" s="491"/>
      <c r="AC53" s="491"/>
      <c r="AD53" s="491"/>
      <c r="AE53" s="477"/>
      <c r="AF53" s="477"/>
      <c r="AG53" s="477"/>
      <c r="AH53" s="479"/>
      <c r="AI53" s="479"/>
      <c r="AJ53" s="479"/>
      <c r="AK53" s="479"/>
      <c r="AL53" s="482"/>
      <c r="AM53" s="482"/>
      <c r="AN53" s="482"/>
      <c r="AO53" s="482"/>
      <c r="AP53" s="483"/>
      <c r="AQ53" s="483"/>
      <c r="AR53" s="483"/>
      <c r="AS53" s="483"/>
      <c r="AT53" s="484"/>
      <c r="AU53" s="484"/>
      <c r="AV53" s="481"/>
      <c r="AW53" s="481"/>
      <c r="AX53" s="481"/>
      <c r="AY53" s="481"/>
      <c r="AZ53" s="481"/>
      <c r="BA53" s="481"/>
      <c r="BB53" s="481"/>
      <c r="BC53" s="481"/>
      <c r="BD53" s="481"/>
      <c r="BE53" s="408">
        <f t="shared" si="22"/>
        <v>0</v>
      </c>
    </row>
    <row r="54" spans="1:57" ht="15.75" thickBot="1">
      <c r="A54" s="382"/>
      <c r="B54" s="451" t="s">
        <v>183</v>
      </c>
      <c r="C54" s="410" t="s">
        <v>261</v>
      </c>
      <c r="D54" s="471" t="s">
        <v>11</v>
      </c>
      <c r="E54" s="477"/>
      <c r="F54" s="477"/>
      <c r="G54" s="478"/>
      <c r="H54" s="479"/>
      <c r="I54" s="479"/>
      <c r="J54" s="479"/>
      <c r="K54" s="491"/>
      <c r="L54" s="491"/>
      <c r="M54" s="491"/>
      <c r="N54" s="491"/>
      <c r="O54" s="491"/>
      <c r="P54" s="491"/>
      <c r="Q54" s="491"/>
      <c r="R54" s="491"/>
      <c r="S54" s="491"/>
      <c r="T54" s="491"/>
      <c r="U54" s="491"/>
      <c r="V54" s="481"/>
      <c r="W54" s="481"/>
      <c r="X54" s="491"/>
      <c r="Y54" s="491"/>
      <c r="Z54" s="491"/>
      <c r="AA54" s="491"/>
      <c r="AB54" s="491"/>
      <c r="AC54" s="491"/>
      <c r="AD54" s="491"/>
      <c r="AE54" s="477"/>
      <c r="AF54" s="477"/>
      <c r="AG54" s="477"/>
      <c r="AH54" s="479"/>
      <c r="AI54" s="479"/>
      <c r="AJ54" s="479"/>
      <c r="AK54" s="479"/>
      <c r="AL54" s="482"/>
      <c r="AM54" s="482"/>
      <c r="AN54" s="482"/>
      <c r="AO54" s="482"/>
      <c r="AP54" s="483"/>
      <c r="AQ54" s="483"/>
      <c r="AR54" s="483"/>
      <c r="AS54" s="483"/>
      <c r="AT54" s="484"/>
      <c r="AU54" s="484"/>
      <c r="AV54" s="481"/>
      <c r="AW54" s="481"/>
      <c r="AX54" s="481"/>
      <c r="AY54" s="481"/>
      <c r="AZ54" s="481"/>
      <c r="BA54" s="481"/>
      <c r="BB54" s="481"/>
      <c r="BC54" s="481"/>
      <c r="BD54" s="481"/>
      <c r="BE54" s="408">
        <f t="shared" si="22"/>
        <v>0</v>
      </c>
    </row>
    <row r="55" spans="1:57" ht="15.75" thickBot="1">
      <c r="A55" s="382"/>
      <c r="B55" s="428"/>
      <c r="C55" s="461"/>
      <c r="D55" s="471" t="s">
        <v>12</v>
      </c>
      <c r="E55" s="477"/>
      <c r="F55" s="477"/>
      <c r="G55" s="478"/>
      <c r="H55" s="479"/>
      <c r="I55" s="479"/>
      <c r="J55" s="479"/>
      <c r="K55" s="491"/>
      <c r="L55" s="491"/>
      <c r="M55" s="491"/>
      <c r="N55" s="491"/>
      <c r="O55" s="491"/>
      <c r="P55" s="491"/>
      <c r="Q55" s="491"/>
      <c r="R55" s="491"/>
      <c r="S55" s="491"/>
      <c r="T55" s="491"/>
      <c r="U55" s="491"/>
      <c r="V55" s="481"/>
      <c r="W55" s="481"/>
      <c r="X55" s="491"/>
      <c r="Y55" s="491"/>
      <c r="Z55" s="491"/>
      <c r="AA55" s="491"/>
      <c r="AB55" s="491"/>
      <c r="AC55" s="491"/>
      <c r="AD55" s="491"/>
      <c r="AE55" s="477"/>
      <c r="AF55" s="477"/>
      <c r="AG55" s="477"/>
      <c r="AH55" s="479"/>
      <c r="AI55" s="479"/>
      <c r="AJ55" s="479"/>
      <c r="AK55" s="479"/>
      <c r="AL55" s="482"/>
      <c r="AM55" s="482"/>
      <c r="AN55" s="482"/>
      <c r="AO55" s="482"/>
      <c r="AP55" s="483"/>
      <c r="AQ55" s="483"/>
      <c r="AR55" s="483"/>
      <c r="AS55" s="483"/>
      <c r="AT55" s="484"/>
      <c r="AU55" s="484"/>
      <c r="AV55" s="481"/>
      <c r="AW55" s="481"/>
      <c r="AX55" s="481"/>
      <c r="AY55" s="481"/>
      <c r="AZ55" s="481"/>
      <c r="BA55" s="481"/>
      <c r="BB55" s="481"/>
      <c r="BC55" s="481"/>
      <c r="BD55" s="481"/>
      <c r="BE55" s="408">
        <f t="shared" si="22"/>
        <v>0</v>
      </c>
    </row>
    <row r="56" spans="1:57" ht="15.75" thickBot="1">
      <c r="A56" s="382"/>
      <c r="B56" s="451" t="s">
        <v>186</v>
      </c>
      <c r="C56" s="410" t="s">
        <v>187</v>
      </c>
      <c r="D56" s="471" t="s">
        <v>11</v>
      </c>
      <c r="E56" s="477"/>
      <c r="F56" s="477"/>
      <c r="G56" s="478"/>
      <c r="H56" s="479"/>
      <c r="I56" s="479"/>
      <c r="J56" s="479"/>
      <c r="K56" s="491"/>
      <c r="L56" s="491"/>
      <c r="M56" s="491"/>
      <c r="N56" s="491"/>
      <c r="O56" s="491"/>
      <c r="P56" s="491"/>
      <c r="Q56" s="491"/>
      <c r="R56" s="491"/>
      <c r="S56" s="491"/>
      <c r="T56" s="491"/>
      <c r="U56" s="491"/>
      <c r="V56" s="481"/>
      <c r="W56" s="481"/>
      <c r="X56" s="491"/>
      <c r="Y56" s="491"/>
      <c r="Z56" s="491"/>
      <c r="AA56" s="491"/>
      <c r="AB56" s="491"/>
      <c r="AC56" s="491"/>
      <c r="AD56" s="491"/>
      <c r="AE56" s="477"/>
      <c r="AF56" s="477"/>
      <c r="AG56" s="477"/>
      <c r="AH56" s="479"/>
      <c r="AI56" s="479"/>
      <c r="AJ56" s="479"/>
      <c r="AK56" s="479"/>
      <c r="AL56" s="482"/>
      <c r="AM56" s="482"/>
      <c r="AN56" s="482"/>
      <c r="AO56" s="482"/>
      <c r="AP56" s="483"/>
      <c r="AQ56" s="483"/>
      <c r="AR56" s="483"/>
      <c r="AS56" s="483"/>
      <c r="AT56" s="484"/>
      <c r="AU56" s="484"/>
      <c r="AV56" s="481"/>
      <c r="AW56" s="481"/>
      <c r="AX56" s="481"/>
      <c r="AY56" s="481"/>
      <c r="AZ56" s="481"/>
      <c r="BA56" s="481"/>
      <c r="BB56" s="481"/>
      <c r="BC56" s="481"/>
      <c r="BD56" s="481"/>
      <c r="BE56" s="408">
        <f t="shared" si="22"/>
        <v>0</v>
      </c>
    </row>
    <row r="57" spans="1:57" ht="15.75" thickBot="1">
      <c r="A57" s="382"/>
      <c r="B57" s="428"/>
      <c r="C57" s="461"/>
      <c r="D57" s="471" t="s">
        <v>12</v>
      </c>
      <c r="E57" s="477"/>
      <c r="F57" s="477"/>
      <c r="G57" s="478"/>
      <c r="H57" s="479"/>
      <c r="I57" s="479"/>
      <c r="J57" s="479"/>
      <c r="K57" s="491"/>
      <c r="L57" s="497"/>
      <c r="M57" s="497"/>
      <c r="N57" s="497"/>
      <c r="O57" s="497"/>
      <c r="P57" s="497"/>
      <c r="Q57" s="497"/>
      <c r="R57" s="497"/>
      <c r="S57" s="497"/>
      <c r="T57" s="497"/>
      <c r="U57" s="497"/>
      <c r="V57" s="481"/>
      <c r="W57" s="481"/>
      <c r="X57" s="497"/>
      <c r="Y57" s="497"/>
      <c r="Z57" s="497"/>
      <c r="AA57" s="497"/>
      <c r="AB57" s="497"/>
      <c r="AC57" s="497"/>
      <c r="AD57" s="497"/>
      <c r="AE57" s="477"/>
      <c r="AF57" s="477"/>
      <c r="AG57" s="477"/>
      <c r="AH57" s="479"/>
      <c r="AI57" s="479"/>
      <c r="AJ57" s="479"/>
      <c r="AK57" s="479"/>
      <c r="AL57" s="482"/>
      <c r="AM57" s="482"/>
      <c r="AN57" s="482"/>
      <c r="AO57" s="482"/>
      <c r="AP57" s="483"/>
      <c r="AQ57" s="483"/>
      <c r="AR57" s="483"/>
      <c r="AS57" s="483"/>
      <c r="AT57" s="484"/>
      <c r="AU57" s="484"/>
      <c r="AV57" s="481"/>
      <c r="AW57" s="481"/>
      <c r="AX57" s="481"/>
      <c r="AY57" s="481"/>
      <c r="AZ57" s="481"/>
      <c r="BA57" s="481"/>
      <c r="BB57" s="481"/>
      <c r="BC57" s="481"/>
      <c r="BD57" s="481"/>
      <c r="BE57" s="408">
        <f t="shared" si="22"/>
        <v>0</v>
      </c>
    </row>
    <row r="58" spans="1:57" ht="15.75" thickBot="1">
      <c r="A58" s="382"/>
      <c r="B58" s="451" t="s">
        <v>262</v>
      </c>
      <c r="C58" s="498" t="s">
        <v>190</v>
      </c>
      <c r="D58" s="471" t="s">
        <v>11</v>
      </c>
      <c r="E58" s="477"/>
      <c r="F58" s="477"/>
      <c r="G58" s="478"/>
      <c r="H58" s="479"/>
      <c r="I58" s="479"/>
      <c r="J58" s="479"/>
      <c r="K58" s="491"/>
      <c r="L58" s="491"/>
      <c r="M58" s="491"/>
      <c r="N58" s="491"/>
      <c r="O58" s="491"/>
      <c r="P58" s="491"/>
      <c r="Q58" s="491"/>
      <c r="R58" s="491"/>
      <c r="S58" s="491"/>
      <c r="T58" s="491"/>
      <c r="U58" s="491"/>
      <c r="V58" s="481"/>
      <c r="W58" s="481"/>
      <c r="X58" s="491"/>
      <c r="Y58" s="491"/>
      <c r="Z58" s="491"/>
      <c r="AA58" s="491"/>
      <c r="AB58" s="491"/>
      <c r="AC58" s="491"/>
      <c r="AD58" s="491"/>
      <c r="AE58" s="477"/>
      <c r="AF58" s="477"/>
      <c r="AG58" s="477"/>
      <c r="AH58" s="479"/>
      <c r="AI58" s="479"/>
      <c r="AJ58" s="479"/>
      <c r="AK58" s="479"/>
      <c r="AL58" s="482"/>
      <c r="AM58" s="482"/>
      <c r="AN58" s="482"/>
      <c r="AO58" s="482"/>
      <c r="AP58" s="483"/>
      <c r="AQ58" s="483"/>
      <c r="AR58" s="483"/>
      <c r="AS58" s="483"/>
      <c r="AT58" s="484"/>
      <c r="AU58" s="484"/>
      <c r="AV58" s="481"/>
      <c r="AW58" s="481"/>
      <c r="AX58" s="481"/>
      <c r="AY58" s="481"/>
      <c r="AZ58" s="481"/>
      <c r="BA58" s="481"/>
      <c r="BB58" s="481"/>
      <c r="BC58" s="481"/>
      <c r="BD58" s="481"/>
      <c r="BE58" s="408">
        <f t="shared" si="22"/>
        <v>0</v>
      </c>
    </row>
    <row r="59" spans="1:57" ht="15.75" thickBot="1">
      <c r="A59" s="382"/>
      <c r="B59" s="428"/>
      <c r="C59" s="499"/>
      <c r="D59" s="471" t="s">
        <v>12</v>
      </c>
      <c r="E59" s="477"/>
      <c r="F59" s="477"/>
      <c r="G59" s="478"/>
      <c r="H59" s="479"/>
      <c r="I59" s="479"/>
      <c r="J59" s="479"/>
      <c r="K59" s="491"/>
      <c r="L59" s="491"/>
      <c r="M59" s="491"/>
      <c r="N59" s="491"/>
      <c r="O59" s="491"/>
      <c r="P59" s="491"/>
      <c r="Q59" s="491"/>
      <c r="R59" s="491"/>
      <c r="S59" s="491"/>
      <c r="T59" s="491"/>
      <c r="U59" s="491"/>
      <c r="V59" s="481"/>
      <c r="W59" s="481"/>
      <c r="X59" s="491"/>
      <c r="Y59" s="491"/>
      <c r="Z59" s="491"/>
      <c r="AA59" s="491"/>
      <c r="AB59" s="491"/>
      <c r="AC59" s="491"/>
      <c r="AD59" s="491"/>
      <c r="AE59" s="477"/>
      <c r="AF59" s="477"/>
      <c r="AG59" s="477"/>
      <c r="AH59" s="479"/>
      <c r="AI59" s="479"/>
      <c r="AJ59" s="479"/>
      <c r="AK59" s="479"/>
      <c r="AL59" s="482"/>
      <c r="AM59" s="482"/>
      <c r="AN59" s="482"/>
      <c r="AO59" s="482"/>
      <c r="AP59" s="483"/>
      <c r="AQ59" s="483"/>
      <c r="AR59" s="469"/>
      <c r="AS59" s="483"/>
      <c r="AT59" s="484"/>
      <c r="AU59" s="484"/>
      <c r="AV59" s="481"/>
      <c r="AW59" s="481"/>
      <c r="AX59" s="481"/>
      <c r="AY59" s="481"/>
      <c r="AZ59" s="481"/>
      <c r="BA59" s="481"/>
      <c r="BB59" s="481"/>
      <c r="BC59" s="481"/>
      <c r="BD59" s="481"/>
      <c r="BE59" s="408">
        <f t="shared" si="22"/>
        <v>0</v>
      </c>
    </row>
    <row r="60" spans="1:57" ht="15.75" thickBot="1">
      <c r="A60" s="382"/>
      <c r="B60" s="487" t="s">
        <v>194</v>
      </c>
      <c r="C60" s="487" t="s">
        <v>195</v>
      </c>
      <c r="D60" s="489" t="s">
        <v>11</v>
      </c>
      <c r="E60" s="477">
        <f t="shared" ref="E60:U61" si="25">E62+E70+E80+E90</f>
        <v>36</v>
      </c>
      <c r="F60" s="477">
        <f t="shared" si="25"/>
        <v>36</v>
      </c>
      <c r="G60" s="478">
        <f t="shared" si="25"/>
        <v>36</v>
      </c>
      <c r="H60" s="479">
        <f t="shared" si="25"/>
        <v>36</v>
      </c>
      <c r="I60" s="479">
        <f t="shared" si="25"/>
        <v>36</v>
      </c>
      <c r="J60" s="479">
        <f t="shared" si="25"/>
        <v>36</v>
      </c>
      <c r="K60" s="500">
        <f t="shared" si="25"/>
        <v>18</v>
      </c>
      <c r="L60" s="480">
        <f t="shared" si="25"/>
        <v>28</v>
      </c>
      <c r="M60" s="480">
        <f t="shared" si="25"/>
        <v>26</v>
      </c>
      <c r="N60" s="480">
        <f t="shared" si="25"/>
        <v>22</v>
      </c>
      <c r="O60" s="480">
        <f t="shared" si="25"/>
        <v>26</v>
      </c>
      <c r="P60" s="480">
        <f t="shared" si="25"/>
        <v>24</v>
      </c>
      <c r="Q60" s="480">
        <f t="shared" si="25"/>
        <v>26</v>
      </c>
      <c r="R60" s="480">
        <f t="shared" si="25"/>
        <v>28</v>
      </c>
      <c r="S60" s="480">
        <f t="shared" si="25"/>
        <v>28</v>
      </c>
      <c r="T60" s="480">
        <f t="shared" si="25"/>
        <v>28</v>
      </c>
      <c r="U60" s="480">
        <f t="shared" si="25"/>
        <v>28</v>
      </c>
      <c r="V60" s="481"/>
      <c r="W60" s="481"/>
      <c r="X60" s="480">
        <f t="shared" ref="X60:AU61" si="26">X62+X70+X80+X90</f>
        <v>26</v>
      </c>
      <c r="Y60" s="480">
        <f t="shared" si="26"/>
        <v>28</v>
      </c>
      <c r="Z60" s="480">
        <f t="shared" si="26"/>
        <v>28</v>
      </c>
      <c r="AA60" s="480">
        <f t="shared" si="26"/>
        <v>26</v>
      </c>
      <c r="AB60" s="480">
        <f t="shared" si="26"/>
        <v>28</v>
      </c>
      <c r="AC60" s="480">
        <f t="shared" si="26"/>
        <v>26</v>
      </c>
      <c r="AD60" s="480">
        <f t="shared" si="26"/>
        <v>10</v>
      </c>
      <c r="AE60" s="477">
        <f t="shared" si="26"/>
        <v>36</v>
      </c>
      <c r="AF60" s="477">
        <f t="shared" si="26"/>
        <v>36</v>
      </c>
      <c r="AG60" s="477">
        <f t="shared" si="26"/>
        <v>36</v>
      </c>
      <c r="AH60" s="479">
        <f t="shared" si="26"/>
        <v>36</v>
      </c>
      <c r="AI60" s="479">
        <f t="shared" si="26"/>
        <v>36</v>
      </c>
      <c r="AJ60" s="479">
        <f t="shared" si="26"/>
        <v>36</v>
      </c>
      <c r="AK60" s="479">
        <f t="shared" si="26"/>
        <v>36</v>
      </c>
      <c r="AL60" s="482">
        <f t="shared" si="26"/>
        <v>0</v>
      </c>
      <c r="AM60" s="482">
        <f t="shared" si="26"/>
        <v>0</v>
      </c>
      <c r="AN60" s="482">
        <f t="shared" si="26"/>
        <v>0</v>
      </c>
      <c r="AO60" s="482">
        <f t="shared" si="26"/>
        <v>0</v>
      </c>
      <c r="AP60" s="483">
        <f t="shared" si="26"/>
        <v>0</v>
      </c>
      <c r="AQ60" s="483">
        <f t="shared" si="26"/>
        <v>0</v>
      </c>
      <c r="AR60" s="483">
        <f t="shared" si="26"/>
        <v>0</v>
      </c>
      <c r="AS60" s="483">
        <f t="shared" si="26"/>
        <v>0</v>
      </c>
      <c r="AT60" s="484">
        <f t="shared" si="26"/>
        <v>0</v>
      </c>
      <c r="AU60" s="484">
        <f t="shared" si="26"/>
        <v>0</v>
      </c>
      <c r="AV60" s="481"/>
      <c r="AW60" s="481"/>
      <c r="AX60" s="481"/>
      <c r="AY60" s="481"/>
      <c r="AZ60" s="481"/>
      <c r="BA60" s="481"/>
      <c r="BB60" s="481"/>
      <c r="BC60" s="481"/>
      <c r="BD60" s="481"/>
      <c r="BE60" s="441">
        <f t="shared" si="22"/>
        <v>922</v>
      </c>
    </row>
    <row r="61" spans="1:57" ht="15.75" thickBot="1">
      <c r="A61" s="382"/>
      <c r="B61" s="490"/>
      <c r="C61" s="490"/>
      <c r="D61" s="489" t="s">
        <v>12</v>
      </c>
      <c r="E61" s="477">
        <f t="shared" si="25"/>
        <v>0</v>
      </c>
      <c r="F61" s="477">
        <f t="shared" si="25"/>
        <v>0</v>
      </c>
      <c r="G61" s="478">
        <f t="shared" si="25"/>
        <v>0</v>
      </c>
      <c r="H61" s="479">
        <f t="shared" si="25"/>
        <v>0</v>
      </c>
      <c r="I61" s="479">
        <f t="shared" si="25"/>
        <v>0</v>
      </c>
      <c r="J61" s="479">
        <f t="shared" si="25"/>
        <v>0</v>
      </c>
      <c r="K61" s="500">
        <f t="shared" si="25"/>
        <v>9</v>
      </c>
      <c r="L61" s="480">
        <f t="shared" si="25"/>
        <v>14</v>
      </c>
      <c r="M61" s="480">
        <f t="shared" si="25"/>
        <v>13</v>
      </c>
      <c r="N61" s="480">
        <f t="shared" si="25"/>
        <v>11</v>
      </c>
      <c r="O61" s="480">
        <f t="shared" si="25"/>
        <v>13</v>
      </c>
      <c r="P61" s="480">
        <f t="shared" si="25"/>
        <v>12</v>
      </c>
      <c r="Q61" s="480">
        <f t="shared" si="25"/>
        <v>13</v>
      </c>
      <c r="R61" s="480">
        <f t="shared" si="25"/>
        <v>14</v>
      </c>
      <c r="S61" s="480">
        <f t="shared" si="25"/>
        <v>14</v>
      </c>
      <c r="T61" s="480">
        <f t="shared" si="25"/>
        <v>14</v>
      </c>
      <c r="U61" s="480">
        <f t="shared" si="25"/>
        <v>14</v>
      </c>
      <c r="V61" s="481"/>
      <c r="W61" s="481"/>
      <c r="X61" s="480">
        <f t="shared" si="26"/>
        <v>13</v>
      </c>
      <c r="Y61" s="480">
        <f t="shared" si="26"/>
        <v>14</v>
      </c>
      <c r="Z61" s="480">
        <f t="shared" si="26"/>
        <v>14</v>
      </c>
      <c r="AA61" s="480">
        <f t="shared" si="26"/>
        <v>13</v>
      </c>
      <c r="AB61" s="480">
        <f t="shared" si="26"/>
        <v>14</v>
      </c>
      <c r="AC61" s="480">
        <f t="shared" si="26"/>
        <v>13</v>
      </c>
      <c r="AD61" s="480">
        <f t="shared" si="26"/>
        <v>5</v>
      </c>
      <c r="AE61" s="477">
        <f t="shared" si="26"/>
        <v>0</v>
      </c>
      <c r="AF61" s="477">
        <f t="shared" si="26"/>
        <v>0</v>
      </c>
      <c r="AG61" s="477">
        <f t="shared" si="26"/>
        <v>0</v>
      </c>
      <c r="AH61" s="479">
        <f t="shared" si="26"/>
        <v>0</v>
      </c>
      <c r="AI61" s="479">
        <f t="shared" si="26"/>
        <v>0</v>
      </c>
      <c r="AJ61" s="479">
        <f t="shared" si="26"/>
        <v>0</v>
      </c>
      <c r="AK61" s="479">
        <f t="shared" si="26"/>
        <v>0</v>
      </c>
      <c r="AL61" s="482">
        <f t="shared" si="26"/>
        <v>0</v>
      </c>
      <c r="AM61" s="482">
        <f t="shared" si="26"/>
        <v>0</v>
      </c>
      <c r="AN61" s="482">
        <f t="shared" si="26"/>
        <v>0</v>
      </c>
      <c r="AO61" s="482">
        <f t="shared" si="26"/>
        <v>0</v>
      </c>
      <c r="AP61" s="483">
        <f t="shared" si="26"/>
        <v>0</v>
      </c>
      <c r="AQ61" s="483">
        <f t="shared" si="26"/>
        <v>0</v>
      </c>
      <c r="AR61" s="483">
        <f t="shared" si="26"/>
        <v>0</v>
      </c>
      <c r="AS61" s="483">
        <f t="shared" si="26"/>
        <v>0</v>
      </c>
      <c r="AT61" s="484">
        <f t="shared" si="26"/>
        <v>0</v>
      </c>
      <c r="AU61" s="484">
        <f t="shared" si="26"/>
        <v>0</v>
      </c>
      <c r="AV61" s="481"/>
      <c r="AW61" s="481"/>
      <c r="AX61" s="481"/>
      <c r="AY61" s="481"/>
      <c r="AZ61" s="481"/>
      <c r="BA61" s="481"/>
      <c r="BB61" s="481"/>
      <c r="BC61" s="481"/>
      <c r="BD61" s="481"/>
      <c r="BE61" s="441">
        <f t="shared" si="22"/>
        <v>227</v>
      </c>
    </row>
    <row r="62" spans="1:57" ht="15.75" thickBot="1">
      <c r="A62" s="382"/>
      <c r="B62" s="487" t="s">
        <v>196</v>
      </c>
      <c r="C62" s="488" t="s">
        <v>263</v>
      </c>
      <c r="D62" s="489" t="s">
        <v>11</v>
      </c>
      <c r="E62" s="477">
        <f t="shared" ref="E62:U62" si="27">E64+E66+E68+E69</f>
        <v>36</v>
      </c>
      <c r="F62" s="477">
        <f t="shared" si="27"/>
        <v>36</v>
      </c>
      <c r="G62" s="478">
        <f t="shared" si="27"/>
        <v>0</v>
      </c>
      <c r="H62" s="479">
        <f t="shared" si="27"/>
        <v>36</v>
      </c>
      <c r="I62" s="479">
        <f t="shared" si="27"/>
        <v>36</v>
      </c>
      <c r="J62" s="479">
        <f t="shared" si="27"/>
        <v>36</v>
      </c>
      <c r="K62" s="501">
        <f t="shared" si="27"/>
        <v>0</v>
      </c>
      <c r="L62" s="480">
        <f t="shared" si="27"/>
        <v>0</v>
      </c>
      <c r="M62" s="480">
        <f t="shared" si="27"/>
        <v>0</v>
      </c>
      <c r="N62" s="480">
        <f t="shared" si="27"/>
        <v>0</v>
      </c>
      <c r="O62" s="480">
        <f t="shared" si="27"/>
        <v>0</v>
      </c>
      <c r="P62" s="480">
        <f t="shared" si="27"/>
        <v>0</v>
      </c>
      <c r="Q62" s="480">
        <f t="shared" si="27"/>
        <v>0</v>
      </c>
      <c r="R62" s="480">
        <f t="shared" si="27"/>
        <v>0</v>
      </c>
      <c r="S62" s="480">
        <f t="shared" si="27"/>
        <v>0</v>
      </c>
      <c r="T62" s="480">
        <f t="shared" si="27"/>
        <v>0</v>
      </c>
      <c r="U62" s="480">
        <f t="shared" si="27"/>
        <v>0</v>
      </c>
      <c r="V62" s="481"/>
      <c r="W62" s="481"/>
      <c r="X62" s="480">
        <f t="shared" ref="X62:AU62" si="28">X64+X66+X68+X69</f>
        <v>0</v>
      </c>
      <c r="Y62" s="480">
        <f t="shared" si="28"/>
        <v>0</v>
      </c>
      <c r="Z62" s="480">
        <f t="shared" si="28"/>
        <v>0</v>
      </c>
      <c r="AA62" s="480">
        <f t="shared" si="28"/>
        <v>0</v>
      </c>
      <c r="AB62" s="480">
        <f t="shared" si="28"/>
        <v>0</v>
      </c>
      <c r="AC62" s="480">
        <f t="shared" si="28"/>
        <v>0</v>
      </c>
      <c r="AD62" s="480">
        <f t="shared" si="28"/>
        <v>0</v>
      </c>
      <c r="AE62" s="477">
        <f t="shared" si="28"/>
        <v>0</v>
      </c>
      <c r="AF62" s="477">
        <f t="shared" si="28"/>
        <v>0</v>
      </c>
      <c r="AG62" s="477">
        <f t="shared" si="28"/>
        <v>0</v>
      </c>
      <c r="AH62" s="479">
        <f t="shared" si="28"/>
        <v>0</v>
      </c>
      <c r="AI62" s="479">
        <f t="shared" si="28"/>
        <v>0</v>
      </c>
      <c r="AJ62" s="479">
        <f t="shared" si="28"/>
        <v>0</v>
      </c>
      <c r="AK62" s="479">
        <f t="shared" si="28"/>
        <v>0</v>
      </c>
      <c r="AL62" s="482">
        <f t="shared" si="28"/>
        <v>0</v>
      </c>
      <c r="AM62" s="482">
        <f t="shared" si="28"/>
        <v>0</v>
      </c>
      <c r="AN62" s="482">
        <f t="shared" si="28"/>
        <v>0</v>
      </c>
      <c r="AO62" s="482">
        <f t="shared" si="28"/>
        <v>0</v>
      </c>
      <c r="AP62" s="483">
        <f t="shared" si="28"/>
        <v>0</v>
      </c>
      <c r="AQ62" s="483">
        <f t="shared" si="28"/>
        <v>0</v>
      </c>
      <c r="AR62" s="483">
        <f t="shared" si="28"/>
        <v>0</v>
      </c>
      <c r="AS62" s="483">
        <f t="shared" si="28"/>
        <v>0</v>
      </c>
      <c r="AT62" s="484">
        <f t="shared" si="28"/>
        <v>0</v>
      </c>
      <c r="AU62" s="484">
        <f t="shared" si="28"/>
        <v>0</v>
      </c>
      <c r="AV62" s="481"/>
      <c r="AW62" s="481"/>
      <c r="AX62" s="481"/>
      <c r="AY62" s="481"/>
      <c r="AZ62" s="481"/>
      <c r="BA62" s="481"/>
      <c r="BB62" s="481"/>
      <c r="BC62" s="481"/>
      <c r="BD62" s="481"/>
      <c r="BE62" s="441">
        <f t="shared" si="22"/>
        <v>180</v>
      </c>
    </row>
    <row r="63" spans="1:57" ht="22.15" customHeight="1" thickBot="1">
      <c r="A63" s="382"/>
      <c r="B63" s="490"/>
      <c r="C63" s="490"/>
      <c r="D63" s="489" t="s">
        <v>12</v>
      </c>
      <c r="E63" s="477"/>
      <c r="F63" s="477"/>
      <c r="G63" s="478"/>
      <c r="H63" s="479"/>
      <c r="I63" s="479"/>
      <c r="J63" s="479"/>
      <c r="K63" s="480">
        <f t="shared" ref="K63:U63" si="29">K65+K67</f>
        <v>0</v>
      </c>
      <c r="L63" s="480">
        <f t="shared" si="29"/>
        <v>0</v>
      </c>
      <c r="M63" s="480">
        <f t="shared" si="29"/>
        <v>0</v>
      </c>
      <c r="N63" s="480">
        <f t="shared" si="29"/>
        <v>0</v>
      </c>
      <c r="O63" s="480">
        <f t="shared" si="29"/>
        <v>0</v>
      </c>
      <c r="P63" s="480">
        <f t="shared" si="29"/>
        <v>0</v>
      </c>
      <c r="Q63" s="480">
        <f t="shared" si="29"/>
        <v>0</v>
      </c>
      <c r="R63" s="480">
        <f t="shared" si="29"/>
        <v>0</v>
      </c>
      <c r="S63" s="480">
        <f t="shared" si="29"/>
        <v>0</v>
      </c>
      <c r="T63" s="480">
        <f t="shared" si="29"/>
        <v>0</v>
      </c>
      <c r="U63" s="480">
        <f t="shared" si="29"/>
        <v>0</v>
      </c>
      <c r="V63" s="481"/>
      <c r="W63" s="481"/>
      <c r="X63" s="480">
        <f t="shared" ref="X63:AU63" si="30">X65+X67</f>
        <v>0</v>
      </c>
      <c r="Y63" s="480">
        <f t="shared" si="30"/>
        <v>0</v>
      </c>
      <c r="Z63" s="480">
        <f t="shared" si="30"/>
        <v>0</v>
      </c>
      <c r="AA63" s="480">
        <f t="shared" si="30"/>
        <v>0</v>
      </c>
      <c r="AB63" s="480">
        <f t="shared" si="30"/>
        <v>0</v>
      </c>
      <c r="AC63" s="480">
        <f t="shared" si="30"/>
        <v>0</v>
      </c>
      <c r="AD63" s="480">
        <f t="shared" si="30"/>
        <v>0</v>
      </c>
      <c r="AE63" s="477">
        <f t="shared" si="30"/>
        <v>0</v>
      </c>
      <c r="AF63" s="477">
        <f t="shared" si="30"/>
        <v>0</v>
      </c>
      <c r="AG63" s="477">
        <f t="shared" si="30"/>
        <v>0</v>
      </c>
      <c r="AH63" s="479">
        <f t="shared" si="30"/>
        <v>0</v>
      </c>
      <c r="AI63" s="479">
        <f t="shared" si="30"/>
        <v>0</v>
      </c>
      <c r="AJ63" s="479">
        <f t="shared" si="30"/>
        <v>0</v>
      </c>
      <c r="AK63" s="479">
        <f t="shared" si="30"/>
        <v>0</v>
      </c>
      <c r="AL63" s="482">
        <f t="shared" si="30"/>
        <v>0</v>
      </c>
      <c r="AM63" s="482">
        <f t="shared" si="30"/>
        <v>0</v>
      </c>
      <c r="AN63" s="482">
        <f t="shared" si="30"/>
        <v>0</v>
      </c>
      <c r="AO63" s="482">
        <f t="shared" si="30"/>
        <v>0</v>
      </c>
      <c r="AP63" s="483">
        <f t="shared" si="30"/>
        <v>0</v>
      </c>
      <c r="AQ63" s="483">
        <f t="shared" si="30"/>
        <v>0</v>
      </c>
      <c r="AR63" s="483">
        <f t="shared" si="30"/>
        <v>0</v>
      </c>
      <c r="AS63" s="483">
        <f t="shared" si="30"/>
        <v>0</v>
      </c>
      <c r="AT63" s="484">
        <f t="shared" si="30"/>
        <v>0</v>
      </c>
      <c r="AU63" s="484">
        <f t="shared" si="30"/>
        <v>0</v>
      </c>
      <c r="AV63" s="481"/>
      <c r="AW63" s="481"/>
      <c r="AX63" s="481"/>
      <c r="AY63" s="481"/>
      <c r="AZ63" s="481"/>
      <c r="BA63" s="481"/>
      <c r="BB63" s="481"/>
      <c r="BC63" s="481"/>
      <c r="BD63" s="481"/>
      <c r="BE63" s="441">
        <f t="shared" si="22"/>
        <v>0</v>
      </c>
    </row>
    <row r="64" spans="1:57" ht="15.75" thickBot="1">
      <c r="A64" s="382"/>
      <c r="B64" s="451" t="s">
        <v>198</v>
      </c>
      <c r="C64" s="451" t="s">
        <v>199</v>
      </c>
      <c r="D64" s="471" t="s">
        <v>11</v>
      </c>
      <c r="E64" s="477"/>
      <c r="F64" s="477"/>
      <c r="G64" s="478"/>
      <c r="H64" s="479"/>
      <c r="I64" s="479"/>
      <c r="J64" s="479"/>
      <c r="K64" s="491"/>
      <c r="L64" s="491"/>
      <c r="M64" s="491"/>
      <c r="N64" s="491"/>
      <c r="O64" s="491"/>
      <c r="P64" s="491"/>
      <c r="Q64" s="491"/>
      <c r="R64" s="491"/>
      <c r="S64" s="491"/>
      <c r="T64" s="491"/>
      <c r="U64" s="491"/>
      <c r="V64" s="481"/>
      <c r="W64" s="481"/>
      <c r="X64" s="491"/>
      <c r="Y64" s="491"/>
      <c r="Z64" s="491"/>
      <c r="AA64" s="491"/>
      <c r="AB64" s="491"/>
      <c r="AC64" s="491"/>
      <c r="AD64" s="491"/>
      <c r="AE64" s="477"/>
      <c r="AF64" s="477"/>
      <c r="AG64" s="477"/>
      <c r="AH64" s="479"/>
      <c r="AI64" s="479"/>
      <c r="AJ64" s="479"/>
      <c r="AK64" s="479"/>
      <c r="AL64" s="482"/>
      <c r="AM64" s="482"/>
      <c r="AN64" s="482"/>
      <c r="AO64" s="482"/>
      <c r="AP64" s="483"/>
      <c r="AQ64" s="483"/>
      <c r="AR64" s="483"/>
      <c r="AS64" s="483"/>
      <c r="AT64" s="484"/>
      <c r="AU64" s="484"/>
      <c r="AV64" s="481"/>
      <c r="AW64" s="481"/>
      <c r="AX64" s="481"/>
      <c r="AY64" s="481"/>
      <c r="AZ64" s="481"/>
      <c r="BA64" s="481"/>
      <c r="BB64" s="481"/>
      <c r="BC64" s="481"/>
      <c r="BD64" s="481"/>
      <c r="BE64" s="408">
        <f t="shared" si="22"/>
        <v>0</v>
      </c>
    </row>
    <row r="65" spans="1:57" ht="15.75" thickBot="1">
      <c r="A65" s="382"/>
      <c r="B65" s="428"/>
      <c r="C65" s="428"/>
      <c r="D65" s="471" t="s">
        <v>12</v>
      </c>
      <c r="E65" s="477"/>
      <c r="F65" s="477"/>
      <c r="G65" s="478"/>
      <c r="H65" s="479"/>
      <c r="I65" s="479"/>
      <c r="J65" s="479"/>
      <c r="K65" s="491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81"/>
      <c r="W65" s="481"/>
      <c r="X65" s="491"/>
      <c r="Y65" s="491"/>
      <c r="Z65" s="491"/>
      <c r="AA65" s="491"/>
      <c r="AB65" s="491"/>
      <c r="AC65" s="491"/>
      <c r="AD65" s="491"/>
      <c r="AE65" s="477"/>
      <c r="AF65" s="477"/>
      <c r="AG65" s="477"/>
      <c r="AH65" s="479"/>
      <c r="AI65" s="479"/>
      <c r="AJ65" s="479"/>
      <c r="AK65" s="479"/>
      <c r="AL65" s="482"/>
      <c r="AM65" s="482"/>
      <c r="AN65" s="482"/>
      <c r="AO65" s="482"/>
      <c r="AP65" s="483"/>
      <c r="AQ65" s="483"/>
      <c r="AR65" s="483"/>
      <c r="AS65" s="483"/>
      <c r="AT65" s="484"/>
      <c r="AU65" s="484"/>
      <c r="AV65" s="481"/>
      <c r="AW65" s="481"/>
      <c r="AX65" s="481"/>
      <c r="AY65" s="481"/>
      <c r="AZ65" s="481"/>
      <c r="BA65" s="481"/>
      <c r="BB65" s="481"/>
      <c r="BC65" s="481"/>
      <c r="BD65" s="481"/>
      <c r="BE65" s="408">
        <f t="shared" si="22"/>
        <v>0</v>
      </c>
    </row>
    <row r="66" spans="1:57" ht="15.75" thickBot="1">
      <c r="A66" s="382"/>
      <c r="B66" s="451" t="s">
        <v>200</v>
      </c>
      <c r="C66" s="410" t="s">
        <v>201</v>
      </c>
      <c r="D66" s="471" t="s">
        <v>11</v>
      </c>
      <c r="E66" s="477"/>
      <c r="F66" s="477"/>
      <c r="G66" s="478"/>
      <c r="H66" s="479"/>
      <c r="I66" s="479"/>
      <c r="J66" s="479"/>
      <c r="K66" s="491"/>
      <c r="L66" s="491"/>
      <c r="M66" s="491"/>
      <c r="N66" s="491"/>
      <c r="O66" s="491"/>
      <c r="P66" s="491"/>
      <c r="Q66" s="491"/>
      <c r="R66" s="491"/>
      <c r="S66" s="491"/>
      <c r="T66" s="491"/>
      <c r="U66" s="491"/>
      <c r="V66" s="481"/>
      <c r="W66" s="481"/>
      <c r="X66" s="491"/>
      <c r="Y66" s="491"/>
      <c r="Z66" s="491"/>
      <c r="AA66" s="491"/>
      <c r="AB66" s="491"/>
      <c r="AC66" s="491"/>
      <c r="AD66" s="491"/>
      <c r="AE66" s="477"/>
      <c r="AF66" s="477"/>
      <c r="AG66" s="477"/>
      <c r="AH66" s="479"/>
      <c r="AI66" s="479"/>
      <c r="AJ66" s="479"/>
      <c r="AK66" s="479"/>
      <c r="AL66" s="482"/>
      <c r="AM66" s="482"/>
      <c r="AN66" s="482"/>
      <c r="AO66" s="482"/>
      <c r="AP66" s="483"/>
      <c r="AQ66" s="483"/>
      <c r="AR66" s="483"/>
      <c r="AS66" s="483"/>
      <c r="AT66" s="484"/>
      <c r="AU66" s="484"/>
      <c r="AV66" s="481"/>
      <c r="AW66" s="481"/>
      <c r="AX66" s="481"/>
      <c r="AY66" s="481"/>
      <c r="AZ66" s="481"/>
      <c r="BA66" s="481"/>
      <c r="BB66" s="481"/>
      <c r="BC66" s="481"/>
      <c r="BD66" s="481"/>
      <c r="BE66" s="408">
        <f t="shared" si="22"/>
        <v>0</v>
      </c>
    </row>
    <row r="67" spans="1:57" ht="15.75" thickBot="1">
      <c r="A67" s="382"/>
      <c r="B67" s="428"/>
      <c r="C67" s="461"/>
      <c r="D67" s="471" t="s">
        <v>12</v>
      </c>
      <c r="E67" s="477"/>
      <c r="F67" s="477"/>
      <c r="G67" s="478"/>
      <c r="H67" s="479"/>
      <c r="I67" s="479"/>
      <c r="J67" s="479"/>
      <c r="K67" s="491"/>
      <c r="L67" s="491"/>
      <c r="M67" s="491"/>
      <c r="N67" s="491"/>
      <c r="O67" s="491"/>
      <c r="P67" s="491"/>
      <c r="Q67" s="491"/>
      <c r="R67" s="491"/>
      <c r="S67" s="491"/>
      <c r="T67" s="491"/>
      <c r="U67" s="491"/>
      <c r="V67" s="481"/>
      <c r="W67" s="481"/>
      <c r="X67" s="491"/>
      <c r="Y67" s="491"/>
      <c r="Z67" s="491"/>
      <c r="AA67" s="491"/>
      <c r="AB67" s="491"/>
      <c r="AC67" s="491"/>
      <c r="AD67" s="491"/>
      <c r="AE67" s="477"/>
      <c r="AF67" s="477"/>
      <c r="AG67" s="477"/>
      <c r="AH67" s="479"/>
      <c r="AI67" s="479"/>
      <c r="AJ67" s="479"/>
      <c r="AK67" s="479"/>
      <c r="AL67" s="482"/>
      <c r="AM67" s="482"/>
      <c r="AN67" s="482"/>
      <c r="AO67" s="482"/>
      <c r="AP67" s="483"/>
      <c r="AQ67" s="483"/>
      <c r="AR67" s="483"/>
      <c r="AS67" s="483"/>
      <c r="AT67" s="484"/>
      <c r="AU67" s="484"/>
      <c r="AV67" s="481"/>
      <c r="AW67" s="481"/>
      <c r="AX67" s="481"/>
      <c r="AY67" s="481"/>
      <c r="AZ67" s="481"/>
      <c r="BA67" s="481"/>
      <c r="BB67" s="481"/>
      <c r="BC67" s="481"/>
      <c r="BD67" s="481"/>
      <c r="BE67" s="408">
        <f t="shared" si="22"/>
        <v>0</v>
      </c>
    </row>
    <row r="68" spans="1:57" ht="15.75" thickBot="1">
      <c r="A68" s="382"/>
      <c r="B68" s="502" t="s">
        <v>202</v>
      </c>
      <c r="C68" s="503" t="s">
        <v>203</v>
      </c>
      <c r="D68" s="493" t="s">
        <v>11</v>
      </c>
      <c r="E68" s="477">
        <v>36</v>
      </c>
      <c r="F68" s="477">
        <v>36</v>
      </c>
      <c r="G68" s="478"/>
      <c r="H68" s="479"/>
      <c r="I68" s="479"/>
      <c r="J68" s="479"/>
      <c r="K68" s="491"/>
      <c r="L68" s="491"/>
      <c r="M68" s="491"/>
      <c r="N68" s="491"/>
      <c r="O68" s="491"/>
      <c r="P68" s="491"/>
      <c r="Q68" s="491"/>
      <c r="R68" s="491"/>
      <c r="S68" s="491"/>
      <c r="T68" s="491"/>
      <c r="U68" s="491"/>
      <c r="V68" s="481"/>
      <c r="W68" s="481"/>
      <c r="X68" s="491"/>
      <c r="Y68" s="491"/>
      <c r="Z68" s="491"/>
      <c r="AA68" s="491"/>
      <c r="AB68" s="491"/>
      <c r="AC68" s="491"/>
      <c r="AD68" s="491"/>
      <c r="AE68" s="477"/>
      <c r="AF68" s="477"/>
      <c r="AG68" s="477"/>
      <c r="AH68" s="479"/>
      <c r="AI68" s="479"/>
      <c r="AJ68" s="479"/>
      <c r="AK68" s="479"/>
      <c r="AL68" s="482"/>
      <c r="AM68" s="482"/>
      <c r="AN68" s="482"/>
      <c r="AO68" s="482"/>
      <c r="AP68" s="483"/>
      <c r="AQ68" s="483"/>
      <c r="AR68" s="504"/>
      <c r="AS68" s="504"/>
      <c r="AT68" s="505"/>
      <c r="AU68" s="505"/>
      <c r="AV68" s="481"/>
      <c r="AW68" s="481"/>
      <c r="AX68" s="481"/>
      <c r="AY68" s="481"/>
      <c r="AZ68" s="481"/>
      <c r="BA68" s="481"/>
      <c r="BB68" s="481"/>
      <c r="BC68" s="481"/>
      <c r="BD68" s="481"/>
      <c r="BE68" s="408">
        <f t="shared" si="22"/>
        <v>72</v>
      </c>
    </row>
    <row r="69" spans="1:57" ht="20.45" customHeight="1" thickBot="1">
      <c r="A69" s="382"/>
      <c r="B69" s="506" t="s">
        <v>204</v>
      </c>
      <c r="C69" s="411" t="s">
        <v>205</v>
      </c>
      <c r="D69" s="411" t="s">
        <v>11</v>
      </c>
      <c r="E69" s="477"/>
      <c r="F69" s="477"/>
      <c r="G69" s="478"/>
      <c r="H69" s="479">
        <v>36</v>
      </c>
      <c r="I69" s="479">
        <v>36</v>
      </c>
      <c r="J69" s="479">
        <v>36</v>
      </c>
      <c r="K69" s="491"/>
      <c r="L69" s="491"/>
      <c r="M69" s="491"/>
      <c r="N69" s="491"/>
      <c r="O69" s="491"/>
      <c r="P69" s="491"/>
      <c r="Q69" s="491"/>
      <c r="R69" s="491"/>
      <c r="S69" s="491"/>
      <c r="T69" s="491"/>
      <c r="U69" s="491"/>
      <c r="V69" s="481"/>
      <c r="W69" s="481"/>
      <c r="X69" s="491"/>
      <c r="Y69" s="491"/>
      <c r="Z69" s="491"/>
      <c r="AA69" s="491"/>
      <c r="AB69" s="491"/>
      <c r="AC69" s="491"/>
      <c r="AD69" s="491"/>
      <c r="AE69" s="477"/>
      <c r="AF69" s="477"/>
      <c r="AG69" s="477"/>
      <c r="AH69" s="479"/>
      <c r="AI69" s="479"/>
      <c r="AJ69" s="479"/>
      <c r="AK69" s="479"/>
      <c r="AL69" s="482"/>
      <c r="AM69" s="482"/>
      <c r="AN69" s="482"/>
      <c r="AO69" s="482"/>
      <c r="AP69" s="483"/>
      <c r="AQ69" s="483"/>
      <c r="AR69" s="483"/>
      <c r="AS69" s="483"/>
      <c r="AT69" s="484"/>
      <c r="AU69" s="484"/>
      <c r="AV69" s="481"/>
      <c r="AW69" s="481"/>
      <c r="AX69" s="481"/>
      <c r="AY69" s="481"/>
      <c r="AZ69" s="481"/>
      <c r="BA69" s="481"/>
      <c r="BB69" s="481"/>
      <c r="BC69" s="481"/>
      <c r="BD69" s="481"/>
      <c r="BE69" s="408">
        <f t="shared" si="22"/>
        <v>108</v>
      </c>
    </row>
    <row r="70" spans="1:57" ht="15.75" thickBot="1">
      <c r="A70" s="382"/>
      <c r="B70" s="475" t="s">
        <v>206</v>
      </c>
      <c r="C70" s="507" t="s">
        <v>207</v>
      </c>
      <c r="D70" s="508" t="s">
        <v>11</v>
      </c>
      <c r="E70" s="477">
        <f t="shared" ref="E70:J70" si="31">E72+E74+E78+E79</f>
        <v>0</v>
      </c>
      <c r="F70" s="477">
        <f t="shared" si="31"/>
        <v>0</v>
      </c>
      <c r="G70" s="478">
        <f t="shared" si="31"/>
        <v>0</v>
      </c>
      <c r="H70" s="479">
        <f t="shared" si="31"/>
        <v>0</v>
      </c>
      <c r="I70" s="479">
        <f t="shared" si="31"/>
        <v>0</v>
      </c>
      <c r="J70" s="479">
        <f t="shared" si="31"/>
        <v>0</v>
      </c>
      <c r="K70" s="500">
        <f t="shared" ref="K70:AD70" si="32">K72+K74</f>
        <v>18</v>
      </c>
      <c r="L70" s="500">
        <f t="shared" si="32"/>
        <v>28</v>
      </c>
      <c r="M70" s="500">
        <f t="shared" si="32"/>
        <v>26</v>
      </c>
      <c r="N70" s="500">
        <f t="shared" si="32"/>
        <v>22</v>
      </c>
      <c r="O70" s="500">
        <f t="shared" si="32"/>
        <v>26</v>
      </c>
      <c r="P70" s="500">
        <f t="shared" si="32"/>
        <v>24</v>
      </c>
      <c r="Q70" s="500">
        <f t="shared" si="32"/>
        <v>26</v>
      </c>
      <c r="R70" s="500">
        <f t="shared" si="32"/>
        <v>28</v>
      </c>
      <c r="S70" s="500">
        <f t="shared" si="32"/>
        <v>28</v>
      </c>
      <c r="T70" s="500">
        <f t="shared" si="32"/>
        <v>28</v>
      </c>
      <c r="U70" s="500">
        <f t="shared" si="32"/>
        <v>28</v>
      </c>
      <c r="V70" s="500">
        <f t="shared" si="32"/>
        <v>0</v>
      </c>
      <c r="W70" s="500">
        <f t="shared" si="32"/>
        <v>0</v>
      </c>
      <c r="X70" s="500">
        <f t="shared" si="32"/>
        <v>26</v>
      </c>
      <c r="Y70" s="500">
        <f t="shared" si="32"/>
        <v>28</v>
      </c>
      <c r="Z70" s="500">
        <f t="shared" si="32"/>
        <v>28</v>
      </c>
      <c r="AA70" s="500">
        <f t="shared" si="32"/>
        <v>26</v>
      </c>
      <c r="AB70" s="500">
        <f t="shared" si="32"/>
        <v>28</v>
      </c>
      <c r="AC70" s="500">
        <f t="shared" si="32"/>
        <v>26</v>
      </c>
      <c r="AD70" s="500">
        <f t="shared" si="32"/>
        <v>10</v>
      </c>
      <c r="AE70" s="477">
        <f t="shared" ref="AE70:AK70" si="33">AE72+AE74+AE78+AE79</f>
        <v>36</v>
      </c>
      <c r="AF70" s="477">
        <f t="shared" si="33"/>
        <v>36</v>
      </c>
      <c r="AG70" s="477">
        <f t="shared" si="33"/>
        <v>36</v>
      </c>
      <c r="AH70" s="479">
        <f t="shared" si="33"/>
        <v>36</v>
      </c>
      <c r="AI70" s="479">
        <f t="shared" si="33"/>
        <v>36</v>
      </c>
      <c r="AJ70" s="479">
        <f t="shared" si="33"/>
        <v>36</v>
      </c>
      <c r="AK70" s="479">
        <f t="shared" si="33"/>
        <v>36</v>
      </c>
      <c r="AL70" s="501"/>
      <c r="AM70" s="482"/>
      <c r="AN70" s="482"/>
      <c r="AO70" s="482"/>
      <c r="AP70" s="483"/>
      <c r="AQ70" s="483"/>
      <c r="AR70" s="483"/>
      <c r="AS70" s="483"/>
      <c r="AT70" s="484"/>
      <c r="AU70" s="484"/>
      <c r="AV70" s="481"/>
      <c r="AW70" s="481"/>
      <c r="AX70" s="481"/>
      <c r="AY70" s="481"/>
      <c r="AZ70" s="481"/>
      <c r="BA70" s="481"/>
      <c r="BB70" s="481"/>
      <c r="BC70" s="481"/>
      <c r="BD70" s="481"/>
      <c r="BE70" s="441">
        <f t="shared" si="22"/>
        <v>706</v>
      </c>
    </row>
    <row r="71" spans="1:57" ht="15.75" thickBot="1">
      <c r="A71" s="382"/>
      <c r="B71" s="509"/>
      <c r="C71" s="509"/>
      <c r="D71" s="476" t="s">
        <v>12</v>
      </c>
      <c r="E71" s="477">
        <f t="shared" ref="E71:J71" si="34">E73+E75</f>
        <v>0</v>
      </c>
      <c r="F71" s="477">
        <f t="shared" si="34"/>
        <v>0</v>
      </c>
      <c r="G71" s="478">
        <f t="shared" si="34"/>
        <v>0</v>
      </c>
      <c r="H71" s="479">
        <f t="shared" si="34"/>
        <v>0</v>
      </c>
      <c r="I71" s="479">
        <f t="shared" si="34"/>
        <v>0</v>
      </c>
      <c r="J71" s="479">
        <f t="shared" si="34"/>
        <v>0</v>
      </c>
      <c r="K71" s="500">
        <f t="shared" ref="K71:AD71" si="35">K70/2</f>
        <v>9</v>
      </c>
      <c r="L71" s="500">
        <f t="shared" si="35"/>
        <v>14</v>
      </c>
      <c r="M71" s="500">
        <f t="shared" si="35"/>
        <v>13</v>
      </c>
      <c r="N71" s="500">
        <f t="shared" si="35"/>
        <v>11</v>
      </c>
      <c r="O71" s="500">
        <f t="shared" si="35"/>
        <v>13</v>
      </c>
      <c r="P71" s="500">
        <f t="shared" si="35"/>
        <v>12</v>
      </c>
      <c r="Q71" s="500">
        <f t="shared" si="35"/>
        <v>13</v>
      </c>
      <c r="R71" s="500">
        <f t="shared" si="35"/>
        <v>14</v>
      </c>
      <c r="S71" s="500">
        <f t="shared" si="35"/>
        <v>14</v>
      </c>
      <c r="T71" s="500">
        <f t="shared" si="35"/>
        <v>14</v>
      </c>
      <c r="U71" s="500">
        <f t="shared" si="35"/>
        <v>14</v>
      </c>
      <c r="V71" s="481">
        <f t="shared" si="35"/>
        <v>0</v>
      </c>
      <c r="W71" s="481">
        <f t="shared" si="35"/>
        <v>0</v>
      </c>
      <c r="X71" s="500">
        <f t="shared" si="35"/>
        <v>13</v>
      </c>
      <c r="Y71" s="500">
        <f t="shared" si="35"/>
        <v>14</v>
      </c>
      <c r="Z71" s="500">
        <f t="shared" si="35"/>
        <v>14</v>
      </c>
      <c r="AA71" s="500">
        <f t="shared" si="35"/>
        <v>13</v>
      </c>
      <c r="AB71" s="500">
        <f t="shared" si="35"/>
        <v>14</v>
      </c>
      <c r="AC71" s="500">
        <f t="shared" si="35"/>
        <v>13</v>
      </c>
      <c r="AD71" s="500">
        <f t="shared" si="35"/>
        <v>5</v>
      </c>
      <c r="AE71" s="477">
        <f t="shared" ref="AE71:AK71" si="36">AE73+AE75</f>
        <v>0</v>
      </c>
      <c r="AF71" s="477">
        <f t="shared" si="36"/>
        <v>0</v>
      </c>
      <c r="AG71" s="477">
        <f t="shared" si="36"/>
        <v>0</v>
      </c>
      <c r="AH71" s="479">
        <f t="shared" si="36"/>
        <v>0</v>
      </c>
      <c r="AI71" s="479">
        <f t="shared" si="36"/>
        <v>0</v>
      </c>
      <c r="AJ71" s="479">
        <f t="shared" si="36"/>
        <v>0</v>
      </c>
      <c r="AK71" s="479">
        <f t="shared" si="36"/>
        <v>0</v>
      </c>
      <c r="AL71" s="482"/>
      <c r="AM71" s="482"/>
      <c r="AN71" s="482"/>
      <c r="AO71" s="482"/>
      <c r="AP71" s="483"/>
      <c r="AQ71" s="483"/>
      <c r="AR71" s="483"/>
      <c r="AS71" s="483"/>
      <c r="AT71" s="484"/>
      <c r="AU71" s="484"/>
      <c r="AV71" s="481"/>
      <c r="AW71" s="481"/>
      <c r="AX71" s="481"/>
      <c r="AY71" s="481"/>
      <c r="AZ71" s="481"/>
      <c r="BA71" s="481"/>
      <c r="BB71" s="481"/>
      <c r="BC71" s="481"/>
      <c r="BD71" s="481"/>
      <c r="BE71" s="441">
        <f t="shared" si="22"/>
        <v>227</v>
      </c>
    </row>
    <row r="72" spans="1:57" ht="15.75" thickBot="1">
      <c r="A72" s="382"/>
      <c r="B72" s="410" t="s">
        <v>208</v>
      </c>
      <c r="C72" s="510" t="s">
        <v>209</v>
      </c>
      <c r="D72" s="411" t="s">
        <v>11</v>
      </c>
      <c r="E72" s="477"/>
      <c r="F72" s="477"/>
      <c r="G72" s="478"/>
      <c r="H72" s="479"/>
      <c r="I72" s="479"/>
      <c r="J72" s="479"/>
      <c r="K72" s="491">
        <v>4</v>
      </c>
      <c r="L72" s="491">
        <v>8</v>
      </c>
      <c r="M72" s="491">
        <v>10</v>
      </c>
      <c r="N72" s="491">
        <v>4</v>
      </c>
      <c r="O72" s="491">
        <v>6</v>
      </c>
      <c r="P72" s="491">
        <v>8</v>
      </c>
      <c r="Q72" s="491">
        <v>4</v>
      </c>
      <c r="R72" s="491">
        <v>8</v>
      </c>
      <c r="S72" s="491">
        <v>8</v>
      </c>
      <c r="T72" s="491">
        <v>6</v>
      </c>
      <c r="U72" s="491">
        <v>8</v>
      </c>
      <c r="V72" s="481"/>
      <c r="W72" s="481"/>
      <c r="X72" s="497">
        <v>6</v>
      </c>
      <c r="Y72" s="497">
        <v>6</v>
      </c>
      <c r="Z72" s="497">
        <v>6</v>
      </c>
      <c r="AA72" s="497">
        <v>6</v>
      </c>
      <c r="AB72" s="491">
        <v>6</v>
      </c>
      <c r="AC72" s="491">
        <v>8</v>
      </c>
      <c r="AD72" s="491">
        <v>4</v>
      </c>
      <c r="AE72" s="477"/>
      <c r="AF72" s="477"/>
      <c r="AG72" s="477"/>
      <c r="AH72" s="479"/>
      <c r="AI72" s="479"/>
      <c r="AJ72" s="479"/>
      <c r="AK72" s="479"/>
      <c r="AL72" s="482"/>
      <c r="AM72" s="482"/>
      <c r="AN72" s="482"/>
      <c r="AO72" s="482"/>
      <c r="AP72" s="483"/>
      <c r="AQ72" s="483"/>
      <c r="AR72" s="483"/>
      <c r="AS72" s="483"/>
      <c r="AT72" s="484"/>
      <c r="AU72" s="484"/>
      <c r="AV72" s="481"/>
      <c r="AW72" s="481"/>
      <c r="AX72" s="481"/>
      <c r="AY72" s="481"/>
      <c r="AZ72" s="481"/>
      <c r="BA72" s="481"/>
      <c r="BB72" s="481"/>
      <c r="BC72" s="481"/>
      <c r="BD72" s="481"/>
      <c r="BE72" s="408">
        <f t="shared" si="22"/>
        <v>116</v>
      </c>
    </row>
    <row r="73" spans="1:57" ht="15.75" thickBot="1">
      <c r="A73" s="382"/>
      <c r="B73" s="461"/>
      <c r="C73" s="511"/>
      <c r="D73" s="411" t="s">
        <v>12</v>
      </c>
      <c r="E73" s="477"/>
      <c r="F73" s="477"/>
      <c r="G73" s="478"/>
      <c r="H73" s="479"/>
      <c r="I73" s="479"/>
      <c r="J73" s="479"/>
      <c r="K73" s="491">
        <f t="shared" ref="K73:U73" si="37">K72/2</f>
        <v>2</v>
      </c>
      <c r="L73" s="497">
        <f t="shared" si="37"/>
        <v>4</v>
      </c>
      <c r="M73" s="497">
        <f t="shared" si="37"/>
        <v>5</v>
      </c>
      <c r="N73" s="497">
        <f t="shared" si="37"/>
        <v>2</v>
      </c>
      <c r="O73" s="497">
        <f t="shared" si="37"/>
        <v>3</v>
      </c>
      <c r="P73" s="497">
        <f t="shared" si="37"/>
        <v>4</v>
      </c>
      <c r="Q73" s="497">
        <f t="shared" si="37"/>
        <v>2</v>
      </c>
      <c r="R73" s="497">
        <f t="shared" si="37"/>
        <v>4</v>
      </c>
      <c r="S73" s="497">
        <f t="shared" si="37"/>
        <v>4</v>
      </c>
      <c r="T73" s="497">
        <f t="shared" si="37"/>
        <v>3</v>
      </c>
      <c r="U73" s="497">
        <f t="shared" si="37"/>
        <v>4</v>
      </c>
      <c r="V73" s="481"/>
      <c r="W73" s="481"/>
      <c r="X73" s="497">
        <f t="shared" ref="X73:AC73" si="38">X72/2</f>
        <v>3</v>
      </c>
      <c r="Y73" s="497">
        <f t="shared" si="38"/>
        <v>3</v>
      </c>
      <c r="Z73" s="497">
        <f t="shared" si="38"/>
        <v>3</v>
      </c>
      <c r="AA73" s="497">
        <f t="shared" si="38"/>
        <v>3</v>
      </c>
      <c r="AB73" s="497">
        <f t="shared" si="38"/>
        <v>3</v>
      </c>
      <c r="AC73" s="497">
        <f t="shared" si="38"/>
        <v>4</v>
      </c>
      <c r="AD73" s="497"/>
      <c r="AE73" s="477"/>
      <c r="AF73" s="477"/>
      <c r="AG73" s="477"/>
      <c r="AH73" s="479"/>
      <c r="AI73" s="479"/>
      <c r="AJ73" s="479"/>
      <c r="AK73" s="479"/>
      <c r="AL73" s="482"/>
      <c r="AM73" s="482"/>
      <c r="AN73" s="482"/>
      <c r="AO73" s="482"/>
      <c r="AP73" s="483"/>
      <c r="AQ73" s="483"/>
      <c r="AR73" s="483"/>
      <c r="AS73" s="483"/>
      <c r="AT73" s="484"/>
      <c r="AU73" s="484"/>
      <c r="AV73" s="481"/>
      <c r="AW73" s="481"/>
      <c r="AX73" s="481"/>
      <c r="AY73" s="481"/>
      <c r="AZ73" s="481"/>
      <c r="BA73" s="481"/>
      <c r="BB73" s="481"/>
      <c r="BC73" s="481"/>
      <c r="BD73" s="481"/>
      <c r="BE73" s="408">
        <f t="shared" si="22"/>
        <v>56</v>
      </c>
    </row>
    <row r="74" spans="1:57" ht="15.75" thickBot="1">
      <c r="A74" s="382"/>
      <c r="B74" s="410" t="s">
        <v>210</v>
      </c>
      <c r="C74" s="410" t="s">
        <v>211</v>
      </c>
      <c r="D74" s="411" t="s">
        <v>11</v>
      </c>
      <c r="E74" s="477"/>
      <c r="F74" s="477"/>
      <c r="G74" s="478"/>
      <c r="H74" s="479"/>
      <c r="I74" s="479"/>
      <c r="J74" s="479"/>
      <c r="K74" s="491">
        <v>14</v>
      </c>
      <c r="L74" s="491">
        <v>20</v>
      </c>
      <c r="M74" s="491">
        <v>16</v>
      </c>
      <c r="N74" s="491">
        <v>18</v>
      </c>
      <c r="O74" s="491">
        <v>20</v>
      </c>
      <c r="P74" s="491">
        <v>16</v>
      </c>
      <c r="Q74" s="491">
        <v>22</v>
      </c>
      <c r="R74" s="491">
        <v>20</v>
      </c>
      <c r="S74" s="491">
        <v>20</v>
      </c>
      <c r="T74" s="491">
        <v>22</v>
      </c>
      <c r="U74" s="491">
        <v>20</v>
      </c>
      <c r="V74" s="481"/>
      <c r="W74" s="481"/>
      <c r="X74" s="497">
        <v>20</v>
      </c>
      <c r="Y74" s="497">
        <v>22</v>
      </c>
      <c r="Z74" s="497">
        <v>22</v>
      </c>
      <c r="AA74" s="497">
        <v>20</v>
      </c>
      <c r="AB74" s="491">
        <v>22</v>
      </c>
      <c r="AC74" s="491">
        <v>18</v>
      </c>
      <c r="AD74" s="501">
        <v>6</v>
      </c>
      <c r="AE74" s="477"/>
      <c r="AF74" s="477"/>
      <c r="AG74" s="477"/>
      <c r="AH74" s="479"/>
      <c r="AI74" s="479"/>
      <c r="AJ74" s="479"/>
      <c r="AK74" s="479"/>
      <c r="AL74" s="482"/>
      <c r="AM74" s="482"/>
      <c r="AN74" s="482"/>
      <c r="AO74" s="482"/>
      <c r="AP74" s="483"/>
      <c r="AQ74" s="483"/>
      <c r="AR74" s="483"/>
      <c r="AS74" s="483"/>
      <c r="AT74" s="484"/>
      <c r="AU74" s="484"/>
      <c r="AV74" s="481"/>
      <c r="AW74" s="481"/>
      <c r="AX74" s="481"/>
      <c r="AY74" s="481"/>
      <c r="AZ74" s="481"/>
      <c r="BA74" s="481"/>
      <c r="BB74" s="481"/>
      <c r="BC74" s="481"/>
      <c r="BD74" s="481"/>
      <c r="BE74" s="408">
        <f t="shared" si="22"/>
        <v>338</v>
      </c>
    </row>
    <row r="75" spans="1:57" ht="14.25" customHeight="1" thickBot="1">
      <c r="A75" s="382"/>
      <c r="B75" s="461"/>
      <c r="C75" s="461"/>
      <c r="D75" s="411" t="s">
        <v>12</v>
      </c>
      <c r="E75" s="477"/>
      <c r="F75" s="477"/>
      <c r="G75" s="478"/>
      <c r="H75" s="479"/>
      <c r="I75" s="479"/>
      <c r="J75" s="479"/>
      <c r="K75" s="491">
        <f t="shared" ref="K75:U75" si="39">K74/2</f>
        <v>7</v>
      </c>
      <c r="L75" s="497">
        <f t="shared" si="39"/>
        <v>10</v>
      </c>
      <c r="M75" s="497">
        <f t="shared" si="39"/>
        <v>8</v>
      </c>
      <c r="N75" s="497">
        <f t="shared" si="39"/>
        <v>9</v>
      </c>
      <c r="O75" s="497">
        <f t="shared" si="39"/>
        <v>10</v>
      </c>
      <c r="P75" s="497">
        <f t="shared" si="39"/>
        <v>8</v>
      </c>
      <c r="Q75" s="497">
        <f t="shared" si="39"/>
        <v>11</v>
      </c>
      <c r="R75" s="497">
        <f t="shared" si="39"/>
        <v>10</v>
      </c>
      <c r="S75" s="497">
        <f t="shared" si="39"/>
        <v>10</v>
      </c>
      <c r="T75" s="497">
        <f t="shared" si="39"/>
        <v>11</v>
      </c>
      <c r="U75" s="497">
        <f t="shared" si="39"/>
        <v>10</v>
      </c>
      <c r="V75" s="512"/>
      <c r="W75" s="512"/>
      <c r="X75" s="497">
        <f t="shared" ref="X75:AD75" si="40">X74/2</f>
        <v>10</v>
      </c>
      <c r="Y75" s="497">
        <f t="shared" si="40"/>
        <v>11</v>
      </c>
      <c r="Z75" s="497">
        <f t="shared" si="40"/>
        <v>11</v>
      </c>
      <c r="AA75" s="497">
        <f t="shared" si="40"/>
        <v>10</v>
      </c>
      <c r="AB75" s="497">
        <f t="shared" si="40"/>
        <v>11</v>
      </c>
      <c r="AC75" s="497">
        <f t="shared" si="40"/>
        <v>9</v>
      </c>
      <c r="AD75" s="497">
        <f t="shared" si="40"/>
        <v>3</v>
      </c>
      <c r="AE75" s="477"/>
      <c r="AF75" s="477"/>
      <c r="AG75" s="477"/>
      <c r="AH75" s="479"/>
      <c r="AI75" s="479"/>
      <c r="AJ75" s="479"/>
      <c r="AK75" s="479"/>
      <c r="AL75" s="482"/>
      <c r="AM75" s="482"/>
      <c r="AN75" s="482"/>
      <c r="AO75" s="482"/>
      <c r="AP75" s="483"/>
      <c r="AQ75" s="483"/>
      <c r="AR75" s="483"/>
      <c r="AS75" s="483"/>
      <c r="AT75" s="484"/>
      <c r="AU75" s="484"/>
      <c r="AV75" s="481"/>
      <c r="AW75" s="481"/>
      <c r="AX75" s="481"/>
      <c r="AY75" s="481"/>
      <c r="AZ75" s="481"/>
      <c r="BA75" s="481"/>
      <c r="BB75" s="481"/>
      <c r="BC75" s="481"/>
      <c r="BD75" s="481"/>
      <c r="BE75" s="408">
        <f t="shared" si="22"/>
        <v>169</v>
      </c>
    </row>
    <row r="76" spans="1:57" s="525" customFormat="1" ht="15.75" thickBot="1">
      <c r="A76" s="382"/>
      <c r="B76" s="513"/>
      <c r="C76" s="513" t="s">
        <v>264</v>
      </c>
      <c r="D76" s="514">
        <v>116</v>
      </c>
      <c r="E76" s="515"/>
      <c r="F76" s="515"/>
      <c r="G76" s="516"/>
      <c r="H76" s="517"/>
      <c r="I76" s="517"/>
      <c r="J76" s="517"/>
      <c r="K76" s="518">
        <v>2</v>
      </c>
      <c r="L76" s="519">
        <v>6</v>
      </c>
      <c r="M76" s="519">
        <v>4</v>
      </c>
      <c r="N76" s="519">
        <v>6</v>
      </c>
      <c r="O76" s="519">
        <v>8</v>
      </c>
      <c r="P76" s="519">
        <v>6</v>
      </c>
      <c r="Q76" s="519">
        <v>10</v>
      </c>
      <c r="R76" s="519">
        <v>6</v>
      </c>
      <c r="S76" s="519">
        <v>8</v>
      </c>
      <c r="T76" s="519">
        <v>10</v>
      </c>
      <c r="U76" s="519">
        <v>8</v>
      </c>
      <c r="V76" s="425"/>
      <c r="W76" s="425"/>
      <c r="X76" s="519">
        <v>8</v>
      </c>
      <c r="Y76" s="519">
        <v>8</v>
      </c>
      <c r="Z76" s="519">
        <v>8</v>
      </c>
      <c r="AA76" s="519">
        <v>4</v>
      </c>
      <c r="AB76" s="519">
        <v>6</v>
      </c>
      <c r="AC76" s="519">
        <v>6</v>
      </c>
      <c r="AD76" s="519">
        <v>2</v>
      </c>
      <c r="AE76" s="515"/>
      <c r="AF76" s="515"/>
      <c r="AG76" s="515"/>
      <c r="AH76" s="517"/>
      <c r="AI76" s="517"/>
      <c r="AJ76" s="517"/>
      <c r="AK76" s="517"/>
      <c r="AL76" s="520"/>
      <c r="AM76" s="520"/>
      <c r="AN76" s="520"/>
      <c r="AO76" s="520"/>
      <c r="AP76" s="521"/>
      <c r="AQ76" s="521"/>
      <c r="AR76" s="521"/>
      <c r="AS76" s="521"/>
      <c r="AT76" s="522"/>
      <c r="AU76" s="522"/>
      <c r="AV76" s="523"/>
      <c r="AW76" s="523"/>
      <c r="AX76" s="523"/>
      <c r="AY76" s="523"/>
      <c r="AZ76" s="523"/>
      <c r="BA76" s="523"/>
      <c r="BB76" s="523"/>
      <c r="BC76" s="523"/>
      <c r="BD76" s="523"/>
      <c r="BE76" s="524"/>
    </row>
    <row r="77" spans="1:57" s="525" customFormat="1" ht="15.75" thickBot="1">
      <c r="A77" s="382"/>
      <c r="B77" s="513"/>
      <c r="C77" s="513" t="s">
        <v>265</v>
      </c>
      <c r="D77" s="514">
        <v>222</v>
      </c>
      <c r="E77" s="515"/>
      <c r="F77" s="515"/>
      <c r="G77" s="516"/>
      <c r="H77" s="517"/>
      <c r="I77" s="517"/>
      <c r="J77" s="517"/>
      <c r="K77" s="518">
        <v>12</v>
      </c>
      <c r="L77" s="519">
        <v>14</v>
      </c>
      <c r="M77" s="519">
        <v>12</v>
      </c>
      <c r="N77" s="519">
        <v>12</v>
      </c>
      <c r="O77" s="519">
        <v>12</v>
      </c>
      <c r="P77" s="519">
        <v>10</v>
      </c>
      <c r="Q77" s="519">
        <v>12</v>
      </c>
      <c r="R77" s="519">
        <v>14</v>
      </c>
      <c r="S77" s="519">
        <v>12</v>
      </c>
      <c r="T77" s="519">
        <v>12</v>
      </c>
      <c r="U77" s="519">
        <v>12</v>
      </c>
      <c r="V77" s="425"/>
      <c r="W77" s="425"/>
      <c r="X77" s="519">
        <v>12</v>
      </c>
      <c r="Y77" s="519">
        <v>14</v>
      </c>
      <c r="Z77" s="519">
        <v>14</v>
      </c>
      <c r="AA77" s="519">
        <v>16</v>
      </c>
      <c r="AB77" s="519">
        <v>16</v>
      </c>
      <c r="AC77" s="519">
        <v>12</v>
      </c>
      <c r="AD77" s="519">
        <v>4</v>
      </c>
      <c r="AE77" s="515"/>
      <c r="AF77" s="515"/>
      <c r="AG77" s="515"/>
      <c r="AH77" s="517"/>
      <c r="AI77" s="517"/>
      <c r="AJ77" s="517"/>
      <c r="AK77" s="517"/>
      <c r="AL77" s="520"/>
      <c r="AM77" s="520"/>
      <c r="AN77" s="520"/>
      <c r="AO77" s="520"/>
      <c r="AP77" s="521"/>
      <c r="AQ77" s="521"/>
      <c r="AR77" s="521"/>
      <c r="AS77" s="521"/>
      <c r="AT77" s="522"/>
      <c r="AU77" s="522"/>
      <c r="AV77" s="523"/>
      <c r="AW77" s="523"/>
      <c r="AX77" s="523"/>
      <c r="AY77" s="523"/>
      <c r="AZ77" s="523"/>
      <c r="BA77" s="523"/>
      <c r="BB77" s="523"/>
      <c r="BC77" s="523"/>
      <c r="BD77" s="523"/>
      <c r="BE77" s="524"/>
    </row>
    <row r="78" spans="1:57" ht="15.75" thickBot="1">
      <c r="A78" s="382"/>
      <c r="B78" s="526" t="s">
        <v>212</v>
      </c>
      <c r="C78" s="411" t="s">
        <v>203</v>
      </c>
      <c r="D78" s="411" t="s">
        <v>11</v>
      </c>
      <c r="E78" s="477"/>
      <c r="F78" s="477"/>
      <c r="G78" s="478"/>
      <c r="H78" s="479"/>
      <c r="I78" s="479"/>
      <c r="J78" s="479"/>
      <c r="K78" s="466"/>
      <c r="L78" s="466"/>
      <c r="M78" s="466"/>
      <c r="N78" s="466"/>
      <c r="O78" s="466"/>
      <c r="P78" s="466"/>
      <c r="Q78" s="466"/>
      <c r="R78" s="466"/>
      <c r="S78" s="466"/>
      <c r="T78" s="466"/>
      <c r="U78" s="466"/>
      <c r="V78" s="481"/>
      <c r="W78" s="481"/>
      <c r="X78" s="491"/>
      <c r="Y78" s="491"/>
      <c r="Z78" s="491"/>
      <c r="AA78" s="491"/>
      <c r="AB78" s="491"/>
      <c r="AC78" s="491"/>
      <c r="AD78" s="491"/>
      <c r="AE78" s="477">
        <v>36</v>
      </c>
      <c r="AF78" s="477">
        <v>36</v>
      </c>
      <c r="AG78" s="477">
        <v>36</v>
      </c>
      <c r="AH78" s="479"/>
      <c r="AI78" s="479"/>
      <c r="AJ78" s="479"/>
      <c r="AK78" s="479"/>
      <c r="AL78" s="482"/>
      <c r="AM78" s="482"/>
      <c r="AN78" s="482"/>
      <c r="AO78" s="482"/>
      <c r="AP78" s="483"/>
      <c r="AQ78" s="483"/>
      <c r="AR78" s="483"/>
      <c r="AS78" s="483"/>
      <c r="AT78" s="484"/>
      <c r="AU78" s="484"/>
      <c r="AV78" s="481"/>
      <c r="AW78" s="481"/>
      <c r="AX78" s="481"/>
      <c r="AY78" s="481"/>
      <c r="AZ78" s="481"/>
      <c r="BA78" s="481"/>
      <c r="BB78" s="481"/>
      <c r="BC78" s="481"/>
      <c r="BD78" s="481"/>
      <c r="BE78" s="408">
        <f t="shared" ref="BE78:BE94" si="41">SUM(E78:BD78)</f>
        <v>108</v>
      </c>
    </row>
    <row r="79" spans="1:57" ht="26.45" customHeight="1" thickBot="1">
      <c r="A79" s="382"/>
      <c r="B79" s="527" t="s">
        <v>213</v>
      </c>
      <c r="C79" s="528" t="s">
        <v>205</v>
      </c>
      <c r="D79" s="411" t="s">
        <v>11</v>
      </c>
      <c r="E79" s="477"/>
      <c r="F79" s="477"/>
      <c r="G79" s="478"/>
      <c r="H79" s="479"/>
      <c r="I79" s="479"/>
      <c r="J79" s="465"/>
      <c r="K79" s="529"/>
      <c r="L79" s="529"/>
      <c r="M79" s="529"/>
      <c r="N79" s="529"/>
      <c r="O79" s="529"/>
      <c r="P79" s="529"/>
      <c r="Q79" s="529"/>
      <c r="R79" s="529"/>
      <c r="S79" s="529"/>
      <c r="T79" s="529"/>
      <c r="U79" s="529"/>
      <c r="V79" s="481"/>
      <c r="W79" s="481"/>
      <c r="X79" s="497"/>
      <c r="Y79" s="497"/>
      <c r="Z79" s="497"/>
      <c r="AA79" s="497"/>
      <c r="AB79" s="497"/>
      <c r="AC79" s="497"/>
      <c r="AD79" s="497"/>
      <c r="AE79" s="477"/>
      <c r="AF79" s="477"/>
      <c r="AG79" s="477"/>
      <c r="AH79" s="479">
        <v>36</v>
      </c>
      <c r="AI79" s="479">
        <v>36</v>
      </c>
      <c r="AJ79" s="479">
        <v>36</v>
      </c>
      <c r="AK79" s="479">
        <v>36</v>
      </c>
      <c r="AL79" s="482"/>
      <c r="AM79" s="482"/>
      <c r="AN79" s="482"/>
      <c r="AO79" s="482"/>
      <c r="AP79" s="483"/>
      <c r="AQ79" s="483"/>
      <c r="AR79" s="483"/>
      <c r="AS79" s="483"/>
      <c r="AT79" s="484"/>
      <c r="AU79" s="484"/>
      <c r="AV79" s="481"/>
      <c r="AW79" s="481"/>
      <c r="AX79" s="481"/>
      <c r="AY79" s="481"/>
      <c r="AZ79" s="481"/>
      <c r="BA79" s="481"/>
      <c r="BB79" s="481"/>
      <c r="BC79" s="481"/>
      <c r="BD79" s="481"/>
      <c r="BE79" s="408">
        <f t="shared" si="41"/>
        <v>144</v>
      </c>
    </row>
    <row r="80" spans="1:57" ht="15.75" thickBot="1">
      <c r="A80" s="382"/>
      <c r="B80" s="530" t="s">
        <v>214</v>
      </c>
      <c r="C80" s="531" t="s">
        <v>215</v>
      </c>
      <c r="D80" s="532" t="s">
        <v>11</v>
      </c>
      <c r="E80" s="477">
        <f t="shared" ref="E80:J80" si="42">E82+E84+E86+E88+E89</f>
        <v>0</v>
      </c>
      <c r="F80" s="477">
        <f t="shared" si="42"/>
        <v>0</v>
      </c>
      <c r="G80" s="478">
        <f t="shared" si="42"/>
        <v>36</v>
      </c>
      <c r="H80" s="479">
        <f t="shared" si="42"/>
        <v>0</v>
      </c>
      <c r="I80" s="479">
        <f t="shared" si="42"/>
        <v>0</v>
      </c>
      <c r="J80" s="479">
        <f t="shared" si="42"/>
        <v>0</v>
      </c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481"/>
      <c r="W80" s="481"/>
      <c r="X80" s="500"/>
      <c r="Y80" s="500"/>
      <c r="Z80" s="500"/>
      <c r="AA80" s="500"/>
      <c r="AB80" s="500"/>
      <c r="AC80" s="500"/>
      <c r="AD80" s="500"/>
      <c r="AE80" s="477"/>
      <c r="AF80" s="477"/>
      <c r="AG80" s="477"/>
      <c r="AH80" s="479"/>
      <c r="AI80" s="479"/>
      <c r="AJ80" s="479"/>
      <c r="AK80" s="479"/>
      <c r="AL80" s="482"/>
      <c r="AM80" s="482"/>
      <c r="AN80" s="482"/>
      <c r="AO80" s="482"/>
      <c r="AP80" s="483"/>
      <c r="AQ80" s="483"/>
      <c r="AR80" s="483"/>
      <c r="AS80" s="483"/>
      <c r="AT80" s="484"/>
      <c r="AU80" s="484"/>
      <c r="AV80" s="481"/>
      <c r="AW80" s="481"/>
      <c r="AX80" s="481"/>
      <c r="AY80" s="481"/>
      <c r="AZ80" s="481"/>
      <c r="BA80" s="481"/>
      <c r="BB80" s="481"/>
      <c r="BC80" s="481"/>
      <c r="BD80" s="481"/>
      <c r="BE80" s="441">
        <f t="shared" si="41"/>
        <v>36</v>
      </c>
    </row>
    <row r="81" spans="1:57" ht="22.7" customHeight="1" thickBot="1">
      <c r="A81" s="382"/>
      <c r="B81" s="533"/>
      <c r="C81" s="534"/>
      <c r="D81" s="532" t="s">
        <v>12</v>
      </c>
      <c r="E81" s="477"/>
      <c r="F81" s="477"/>
      <c r="G81" s="478"/>
      <c r="H81" s="479"/>
      <c r="I81" s="479"/>
      <c r="J81" s="479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481"/>
      <c r="W81" s="481"/>
      <c r="X81" s="500"/>
      <c r="Y81" s="500"/>
      <c r="Z81" s="500"/>
      <c r="AA81" s="500"/>
      <c r="AB81" s="500"/>
      <c r="AC81" s="500"/>
      <c r="AD81" s="500"/>
      <c r="AE81" s="477"/>
      <c r="AF81" s="477"/>
      <c r="AG81" s="477"/>
      <c r="AH81" s="479"/>
      <c r="AI81" s="479"/>
      <c r="AJ81" s="479"/>
      <c r="AK81" s="479"/>
      <c r="AL81" s="482"/>
      <c r="AM81" s="482"/>
      <c r="AN81" s="482"/>
      <c r="AO81" s="482"/>
      <c r="AP81" s="483"/>
      <c r="AQ81" s="483"/>
      <c r="AR81" s="483"/>
      <c r="AS81" s="483"/>
      <c r="AT81" s="484"/>
      <c r="AU81" s="484"/>
      <c r="AV81" s="481"/>
      <c r="AW81" s="481"/>
      <c r="AX81" s="481"/>
      <c r="AY81" s="481"/>
      <c r="AZ81" s="481"/>
      <c r="BA81" s="481"/>
      <c r="BB81" s="481"/>
      <c r="BC81" s="481"/>
      <c r="BD81" s="481"/>
      <c r="BE81" s="441">
        <f t="shared" si="41"/>
        <v>0</v>
      </c>
    </row>
    <row r="82" spans="1:57" ht="15.75" thickBot="1">
      <c r="A82" s="382"/>
      <c r="B82" s="498" t="s">
        <v>216</v>
      </c>
      <c r="C82" s="535" t="s">
        <v>217</v>
      </c>
      <c r="D82" s="536" t="s">
        <v>11</v>
      </c>
      <c r="E82" s="477"/>
      <c r="F82" s="477"/>
      <c r="G82" s="478"/>
      <c r="H82" s="479"/>
      <c r="I82" s="479"/>
      <c r="J82" s="479"/>
      <c r="K82" s="491"/>
      <c r="L82" s="491"/>
      <c r="M82" s="491"/>
      <c r="N82" s="491"/>
      <c r="O82" s="491"/>
      <c r="P82" s="491"/>
      <c r="Q82" s="491"/>
      <c r="R82" s="491"/>
      <c r="S82" s="491"/>
      <c r="T82" s="491"/>
      <c r="U82" s="491"/>
      <c r="V82" s="481"/>
      <c r="W82" s="481"/>
      <c r="X82" s="491"/>
      <c r="Y82" s="491"/>
      <c r="Z82" s="491"/>
      <c r="AA82" s="491"/>
      <c r="AB82" s="491"/>
      <c r="AC82" s="491"/>
      <c r="AD82" s="491"/>
      <c r="AE82" s="477"/>
      <c r="AF82" s="477"/>
      <c r="AG82" s="477"/>
      <c r="AH82" s="479"/>
      <c r="AI82" s="479"/>
      <c r="AJ82" s="479"/>
      <c r="AK82" s="479"/>
      <c r="AL82" s="482"/>
      <c r="AM82" s="482"/>
      <c r="AN82" s="482"/>
      <c r="AO82" s="482"/>
      <c r="AP82" s="483"/>
      <c r="AQ82" s="483"/>
      <c r="AR82" s="483"/>
      <c r="AS82" s="483"/>
      <c r="AT82" s="484"/>
      <c r="AU82" s="484"/>
      <c r="AV82" s="481"/>
      <c r="AW82" s="481"/>
      <c r="AX82" s="481"/>
      <c r="AY82" s="481"/>
      <c r="AZ82" s="481"/>
      <c r="BA82" s="481"/>
      <c r="BB82" s="481"/>
      <c r="BC82" s="481"/>
      <c r="BD82" s="481"/>
      <c r="BE82" s="408">
        <f t="shared" si="41"/>
        <v>0</v>
      </c>
    </row>
    <row r="83" spans="1:57" ht="15.75" thickBot="1">
      <c r="A83" s="382"/>
      <c r="B83" s="499"/>
      <c r="C83" s="537"/>
      <c r="D83" s="536" t="s">
        <v>12</v>
      </c>
      <c r="E83" s="477"/>
      <c r="F83" s="477"/>
      <c r="G83" s="478"/>
      <c r="H83" s="479"/>
      <c r="I83" s="479"/>
      <c r="J83" s="479"/>
      <c r="K83" s="491"/>
      <c r="L83" s="491"/>
      <c r="M83" s="491"/>
      <c r="N83" s="491"/>
      <c r="O83" s="491"/>
      <c r="P83" s="491"/>
      <c r="Q83" s="491"/>
      <c r="R83" s="491"/>
      <c r="S83" s="491"/>
      <c r="T83" s="491"/>
      <c r="U83" s="491"/>
      <c r="V83" s="481"/>
      <c r="W83" s="481"/>
      <c r="X83" s="491"/>
      <c r="Y83" s="491"/>
      <c r="Z83" s="491"/>
      <c r="AA83" s="491"/>
      <c r="AB83" s="491"/>
      <c r="AC83" s="491"/>
      <c r="AD83" s="491"/>
      <c r="AE83" s="477"/>
      <c r="AF83" s="477"/>
      <c r="AG83" s="477"/>
      <c r="AH83" s="479"/>
      <c r="AI83" s="479"/>
      <c r="AJ83" s="479"/>
      <c r="AK83" s="479"/>
      <c r="AL83" s="482"/>
      <c r="AM83" s="482"/>
      <c r="AN83" s="482"/>
      <c r="AO83" s="482"/>
      <c r="AP83" s="483"/>
      <c r="AQ83" s="483"/>
      <c r="AR83" s="483"/>
      <c r="AS83" s="483"/>
      <c r="AT83" s="484"/>
      <c r="AU83" s="484"/>
      <c r="AV83" s="481"/>
      <c r="AW83" s="481"/>
      <c r="AX83" s="481"/>
      <c r="AY83" s="481"/>
      <c r="AZ83" s="481"/>
      <c r="BA83" s="481"/>
      <c r="BB83" s="481"/>
      <c r="BC83" s="481"/>
      <c r="BD83" s="481"/>
      <c r="BE83" s="408">
        <f t="shared" si="41"/>
        <v>0</v>
      </c>
    </row>
    <row r="84" spans="1:57" ht="15.75" thickBot="1">
      <c r="A84" s="382"/>
      <c r="B84" s="498" t="s">
        <v>218</v>
      </c>
      <c r="C84" s="535" t="s">
        <v>219</v>
      </c>
      <c r="D84" s="536" t="s">
        <v>11</v>
      </c>
      <c r="E84" s="477"/>
      <c r="F84" s="477"/>
      <c r="G84" s="478"/>
      <c r="H84" s="479"/>
      <c r="I84" s="479"/>
      <c r="J84" s="479"/>
      <c r="K84" s="491"/>
      <c r="L84" s="491"/>
      <c r="M84" s="491"/>
      <c r="N84" s="491"/>
      <c r="O84" s="491"/>
      <c r="P84" s="491"/>
      <c r="Q84" s="491"/>
      <c r="R84" s="491"/>
      <c r="S84" s="491"/>
      <c r="T84" s="491"/>
      <c r="U84" s="491"/>
      <c r="V84" s="481"/>
      <c r="W84" s="481"/>
      <c r="X84" s="491"/>
      <c r="Y84" s="491"/>
      <c r="Z84" s="491"/>
      <c r="AA84" s="491"/>
      <c r="AB84" s="491"/>
      <c r="AC84" s="491"/>
      <c r="AD84" s="491"/>
      <c r="AE84" s="477"/>
      <c r="AF84" s="477"/>
      <c r="AG84" s="477"/>
      <c r="AH84" s="479"/>
      <c r="AI84" s="479"/>
      <c r="AJ84" s="479"/>
      <c r="AK84" s="479"/>
      <c r="AL84" s="482"/>
      <c r="AM84" s="482"/>
      <c r="AN84" s="482"/>
      <c r="AO84" s="482"/>
      <c r="AP84" s="483"/>
      <c r="AQ84" s="483"/>
      <c r="AR84" s="483"/>
      <c r="AS84" s="483"/>
      <c r="AT84" s="484"/>
      <c r="AU84" s="484"/>
      <c r="AV84" s="481"/>
      <c r="AW84" s="481"/>
      <c r="AX84" s="481"/>
      <c r="AY84" s="481"/>
      <c r="AZ84" s="481"/>
      <c r="BA84" s="481"/>
      <c r="BB84" s="481"/>
      <c r="BC84" s="481"/>
      <c r="BD84" s="481"/>
      <c r="BE84" s="408">
        <f t="shared" si="41"/>
        <v>0</v>
      </c>
    </row>
    <row r="85" spans="1:57" ht="21.75" customHeight="1" thickBot="1">
      <c r="A85" s="382"/>
      <c r="B85" s="499"/>
      <c r="C85" s="538"/>
      <c r="D85" s="536" t="s">
        <v>12</v>
      </c>
      <c r="E85" s="477"/>
      <c r="F85" s="477"/>
      <c r="G85" s="478"/>
      <c r="H85" s="479"/>
      <c r="I85" s="479"/>
      <c r="J85" s="479"/>
      <c r="K85" s="491"/>
      <c r="L85" s="491"/>
      <c r="M85" s="491"/>
      <c r="N85" s="491"/>
      <c r="O85" s="491"/>
      <c r="P85" s="491"/>
      <c r="Q85" s="491"/>
      <c r="R85" s="491"/>
      <c r="S85" s="491"/>
      <c r="T85" s="491"/>
      <c r="U85" s="491"/>
      <c r="V85" s="481"/>
      <c r="W85" s="481"/>
      <c r="X85" s="491"/>
      <c r="Y85" s="491"/>
      <c r="Z85" s="491"/>
      <c r="AA85" s="491"/>
      <c r="AB85" s="491"/>
      <c r="AC85" s="491"/>
      <c r="AD85" s="491"/>
      <c r="AE85" s="477"/>
      <c r="AF85" s="477"/>
      <c r="AG85" s="477"/>
      <c r="AH85" s="479"/>
      <c r="AI85" s="479"/>
      <c r="AJ85" s="479"/>
      <c r="AK85" s="479"/>
      <c r="AL85" s="482"/>
      <c r="AM85" s="482"/>
      <c r="AN85" s="482"/>
      <c r="AO85" s="482"/>
      <c r="AP85" s="483"/>
      <c r="AQ85" s="483"/>
      <c r="AR85" s="483"/>
      <c r="AS85" s="483"/>
      <c r="AT85" s="484"/>
      <c r="AU85" s="484"/>
      <c r="AV85" s="481"/>
      <c r="AW85" s="481"/>
      <c r="AX85" s="481"/>
      <c r="AY85" s="481"/>
      <c r="AZ85" s="481"/>
      <c r="BA85" s="481"/>
      <c r="BB85" s="481"/>
      <c r="BC85" s="481"/>
      <c r="BD85" s="481"/>
      <c r="BE85" s="408">
        <f t="shared" si="41"/>
        <v>0</v>
      </c>
    </row>
    <row r="86" spans="1:57" ht="15.75" thickBot="1">
      <c r="A86" s="382"/>
      <c r="B86" s="498" t="s">
        <v>220</v>
      </c>
      <c r="C86" s="535" t="s">
        <v>221</v>
      </c>
      <c r="D86" s="536" t="s">
        <v>11</v>
      </c>
      <c r="E86" s="477"/>
      <c r="F86" s="477"/>
      <c r="G86" s="478"/>
      <c r="H86" s="479"/>
      <c r="I86" s="479"/>
      <c r="J86" s="479"/>
      <c r="K86" s="491"/>
      <c r="L86" s="491"/>
      <c r="M86" s="491"/>
      <c r="N86" s="491"/>
      <c r="O86" s="491"/>
      <c r="P86" s="491"/>
      <c r="Q86" s="491"/>
      <c r="R86" s="491"/>
      <c r="S86" s="491"/>
      <c r="T86" s="491"/>
      <c r="U86" s="491"/>
      <c r="V86" s="481"/>
      <c r="W86" s="481"/>
      <c r="X86" s="491"/>
      <c r="Y86" s="491"/>
      <c r="Z86" s="491"/>
      <c r="AA86" s="491"/>
      <c r="AB86" s="491"/>
      <c r="AC86" s="491"/>
      <c r="AD86" s="491"/>
      <c r="AE86" s="477"/>
      <c r="AF86" s="477"/>
      <c r="AG86" s="477"/>
      <c r="AH86" s="479"/>
      <c r="AI86" s="479"/>
      <c r="AJ86" s="479"/>
      <c r="AK86" s="479"/>
      <c r="AL86" s="482"/>
      <c r="AM86" s="482"/>
      <c r="AN86" s="482"/>
      <c r="AO86" s="482"/>
      <c r="AP86" s="483"/>
      <c r="AQ86" s="483"/>
      <c r="AR86" s="483"/>
      <c r="AS86" s="483"/>
      <c r="AT86" s="484"/>
      <c r="AU86" s="484"/>
      <c r="AV86" s="481"/>
      <c r="AW86" s="481"/>
      <c r="AX86" s="481"/>
      <c r="AY86" s="481"/>
      <c r="AZ86" s="481"/>
      <c r="BA86" s="481"/>
      <c r="BB86" s="481"/>
      <c r="BC86" s="481"/>
      <c r="BD86" s="481"/>
      <c r="BE86" s="408">
        <f t="shared" si="41"/>
        <v>0</v>
      </c>
    </row>
    <row r="87" spans="1:57" ht="15.75" thickBot="1">
      <c r="A87" s="382"/>
      <c r="B87" s="499"/>
      <c r="C87" s="537"/>
      <c r="D87" s="536" t="s">
        <v>12</v>
      </c>
      <c r="E87" s="477"/>
      <c r="F87" s="477"/>
      <c r="G87" s="478"/>
      <c r="H87" s="479"/>
      <c r="I87" s="479"/>
      <c r="J87" s="479"/>
      <c r="K87" s="491"/>
      <c r="L87" s="491"/>
      <c r="M87" s="491"/>
      <c r="N87" s="491"/>
      <c r="O87" s="491"/>
      <c r="P87" s="491"/>
      <c r="Q87" s="491"/>
      <c r="R87" s="491"/>
      <c r="S87" s="491"/>
      <c r="T87" s="491"/>
      <c r="U87" s="491"/>
      <c r="V87" s="481"/>
      <c r="W87" s="481"/>
      <c r="X87" s="491"/>
      <c r="Y87" s="491"/>
      <c r="Z87" s="491"/>
      <c r="AA87" s="491"/>
      <c r="AB87" s="491"/>
      <c r="AC87" s="491"/>
      <c r="AD87" s="491"/>
      <c r="AE87" s="477"/>
      <c r="AF87" s="477"/>
      <c r="AG87" s="477"/>
      <c r="AH87" s="479"/>
      <c r="AI87" s="479"/>
      <c r="AJ87" s="479"/>
      <c r="AK87" s="479"/>
      <c r="AL87" s="482"/>
      <c r="AM87" s="482"/>
      <c r="AN87" s="482"/>
      <c r="AO87" s="482"/>
      <c r="AP87" s="483"/>
      <c r="AQ87" s="483"/>
      <c r="AR87" s="483"/>
      <c r="AS87" s="483"/>
      <c r="AT87" s="484"/>
      <c r="AU87" s="484"/>
      <c r="AV87" s="481"/>
      <c r="AW87" s="481"/>
      <c r="AX87" s="481"/>
      <c r="AY87" s="481"/>
      <c r="AZ87" s="481"/>
      <c r="BA87" s="481"/>
      <c r="BB87" s="481"/>
      <c r="BC87" s="481"/>
      <c r="BD87" s="481"/>
      <c r="BE87" s="408">
        <f t="shared" si="41"/>
        <v>0</v>
      </c>
    </row>
    <row r="88" spans="1:57" ht="15.75" thickBot="1">
      <c r="A88" s="382"/>
      <c r="B88" s="539" t="s">
        <v>222</v>
      </c>
      <c r="C88" s="540" t="s">
        <v>203</v>
      </c>
      <c r="D88" s="536" t="s">
        <v>11</v>
      </c>
      <c r="E88" s="477"/>
      <c r="F88" s="477"/>
      <c r="G88" s="478"/>
      <c r="H88" s="479"/>
      <c r="I88" s="479"/>
      <c r="J88" s="479"/>
      <c r="K88" s="491"/>
      <c r="L88" s="491"/>
      <c r="M88" s="491"/>
      <c r="N88" s="491"/>
      <c r="O88" s="491"/>
      <c r="P88" s="491"/>
      <c r="Q88" s="491"/>
      <c r="R88" s="491"/>
      <c r="S88" s="491"/>
      <c r="T88" s="491"/>
      <c r="U88" s="491"/>
      <c r="V88" s="481"/>
      <c r="W88" s="481"/>
      <c r="X88" s="491"/>
      <c r="Y88" s="491"/>
      <c r="Z88" s="491"/>
      <c r="AA88" s="491"/>
      <c r="AB88" s="491"/>
      <c r="AC88" s="491"/>
      <c r="AD88" s="491"/>
      <c r="AE88" s="477"/>
      <c r="AF88" s="477"/>
      <c r="AG88" s="477"/>
      <c r="AH88" s="479"/>
      <c r="AI88" s="479"/>
      <c r="AJ88" s="479"/>
      <c r="AK88" s="479"/>
      <c r="AL88" s="482"/>
      <c r="AM88" s="482"/>
      <c r="AN88" s="482"/>
      <c r="AO88" s="482"/>
      <c r="AP88" s="483"/>
      <c r="AQ88" s="483"/>
      <c r="AR88" s="483"/>
      <c r="AS88" s="483"/>
      <c r="AT88" s="484"/>
      <c r="AU88" s="484"/>
      <c r="AV88" s="481"/>
      <c r="AW88" s="481"/>
      <c r="AX88" s="481"/>
      <c r="AY88" s="481"/>
      <c r="AZ88" s="481"/>
      <c r="BA88" s="481"/>
      <c r="BB88" s="481"/>
      <c r="BC88" s="481"/>
      <c r="BD88" s="481"/>
      <c r="BE88" s="408">
        <f t="shared" si="41"/>
        <v>0</v>
      </c>
    </row>
    <row r="89" spans="1:57" ht="15.75" thickBot="1">
      <c r="A89" s="382"/>
      <c r="B89" s="466" t="s">
        <v>223</v>
      </c>
      <c r="C89" s="541" t="s">
        <v>205</v>
      </c>
      <c r="D89" s="536" t="s">
        <v>11</v>
      </c>
      <c r="E89" s="477"/>
      <c r="F89" s="477"/>
      <c r="G89" s="478">
        <v>36</v>
      </c>
      <c r="H89" s="479"/>
      <c r="I89" s="479"/>
      <c r="J89" s="479"/>
      <c r="K89" s="491"/>
      <c r="L89" s="491"/>
      <c r="M89" s="491"/>
      <c r="N89" s="491"/>
      <c r="O89" s="491"/>
      <c r="P89" s="491"/>
      <c r="Q89" s="491"/>
      <c r="R89" s="491"/>
      <c r="S89" s="491"/>
      <c r="T89" s="491"/>
      <c r="U89" s="491"/>
      <c r="V89" s="481"/>
      <c r="W89" s="481"/>
      <c r="X89" s="491"/>
      <c r="Y89" s="491"/>
      <c r="Z89" s="491"/>
      <c r="AA89" s="491"/>
      <c r="AB89" s="491"/>
      <c r="AC89" s="491"/>
      <c r="AD89" s="491"/>
      <c r="AE89" s="477"/>
      <c r="AF89" s="477"/>
      <c r="AG89" s="477"/>
      <c r="AH89" s="479"/>
      <c r="AI89" s="479"/>
      <c r="AJ89" s="479"/>
      <c r="AK89" s="479"/>
      <c r="AL89" s="482"/>
      <c r="AM89" s="482"/>
      <c r="AN89" s="482"/>
      <c r="AO89" s="482"/>
      <c r="AP89" s="483"/>
      <c r="AQ89" s="483"/>
      <c r="AR89" s="483"/>
      <c r="AS89" s="483"/>
      <c r="AT89" s="484"/>
      <c r="AU89" s="484"/>
      <c r="AV89" s="481"/>
      <c r="AW89" s="481"/>
      <c r="AX89" s="481"/>
      <c r="AY89" s="481"/>
      <c r="AZ89" s="481"/>
      <c r="BA89" s="481"/>
      <c r="BB89" s="481"/>
      <c r="BC89" s="481"/>
      <c r="BD89" s="481"/>
      <c r="BE89" s="408">
        <f t="shared" si="41"/>
        <v>36</v>
      </c>
    </row>
    <row r="90" spans="1:57" ht="15.75" thickBot="1">
      <c r="A90" s="382"/>
      <c r="B90" s="530" t="s">
        <v>224</v>
      </c>
      <c r="C90" s="531" t="s">
        <v>225</v>
      </c>
      <c r="D90" s="532" t="s">
        <v>11</v>
      </c>
      <c r="E90" s="477"/>
      <c r="F90" s="477"/>
      <c r="G90" s="478"/>
      <c r="H90" s="479"/>
      <c r="I90" s="479"/>
      <c r="J90" s="479"/>
      <c r="K90" s="500"/>
      <c r="L90" s="500"/>
      <c r="M90" s="500"/>
      <c r="N90" s="500"/>
      <c r="O90" s="500"/>
      <c r="P90" s="500"/>
      <c r="Q90" s="500"/>
      <c r="R90" s="500"/>
      <c r="S90" s="500"/>
      <c r="T90" s="500"/>
      <c r="U90" s="500"/>
      <c r="V90" s="481"/>
      <c r="W90" s="481"/>
      <c r="X90" s="500"/>
      <c r="Y90" s="500"/>
      <c r="Z90" s="500"/>
      <c r="AA90" s="500"/>
      <c r="AB90" s="500"/>
      <c r="AC90" s="500"/>
      <c r="AD90" s="500"/>
      <c r="AE90" s="477"/>
      <c r="AF90" s="477"/>
      <c r="AG90" s="477"/>
      <c r="AH90" s="479"/>
      <c r="AI90" s="479"/>
      <c r="AJ90" s="479"/>
      <c r="AK90" s="479"/>
      <c r="AL90" s="482"/>
      <c r="AM90" s="482"/>
      <c r="AN90" s="482"/>
      <c r="AO90" s="482"/>
      <c r="AP90" s="483"/>
      <c r="AQ90" s="483"/>
      <c r="AR90" s="483"/>
      <c r="AS90" s="483"/>
      <c r="AT90" s="484"/>
      <c r="AU90" s="484"/>
      <c r="AV90" s="481"/>
      <c r="AW90" s="481"/>
      <c r="AX90" s="481"/>
      <c r="AY90" s="481"/>
      <c r="AZ90" s="481"/>
      <c r="BA90" s="481"/>
      <c r="BB90" s="481"/>
      <c r="BC90" s="481"/>
      <c r="BD90" s="481"/>
      <c r="BE90" s="441">
        <f t="shared" si="41"/>
        <v>0</v>
      </c>
    </row>
    <row r="91" spans="1:57" ht="22.7" customHeight="1" thickBot="1">
      <c r="A91" s="382"/>
      <c r="B91" s="533"/>
      <c r="C91" s="534"/>
      <c r="D91" s="532" t="s">
        <v>12</v>
      </c>
      <c r="E91" s="477"/>
      <c r="F91" s="477"/>
      <c r="G91" s="478"/>
      <c r="H91" s="479"/>
      <c r="I91" s="479"/>
      <c r="J91" s="479"/>
      <c r="K91" s="500"/>
      <c r="L91" s="500"/>
      <c r="M91" s="500"/>
      <c r="N91" s="500"/>
      <c r="O91" s="500"/>
      <c r="P91" s="500"/>
      <c r="Q91" s="500"/>
      <c r="R91" s="500"/>
      <c r="S91" s="500"/>
      <c r="T91" s="500"/>
      <c r="U91" s="500"/>
      <c r="V91" s="481"/>
      <c r="W91" s="481"/>
      <c r="X91" s="500"/>
      <c r="Y91" s="500"/>
      <c r="Z91" s="500"/>
      <c r="AA91" s="500"/>
      <c r="AB91" s="500"/>
      <c r="AC91" s="500"/>
      <c r="AD91" s="500"/>
      <c r="AE91" s="477"/>
      <c r="AF91" s="477"/>
      <c r="AG91" s="477"/>
      <c r="AH91" s="479"/>
      <c r="AI91" s="479"/>
      <c r="AJ91" s="479"/>
      <c r="AK91" s="479"/>
      <c r="AL91" s="482"/>
      <c r="AM91" s="482"/>
      <c r="AN91" s="482"/>
      <c r="AO91" s="482"/>
      <c r="AP91" s="483"/>
      <c r="AQ91" s="483"/>
      <c r="AR91" s="483"/>
      <c r="AS91" s="483"/>
      <c r="AT91" s="484"/>
      <c r="AU91" s="484"/>
      <c r="AV91" s="481"/>
      <c r="AW91" s="481"/>
      <c r="AX91" s="481"/>
      <c r="AY91" s="481"/>
      <c r="AZ91" s="481"/>
      <c r="BA91" s="481"/>
      <c r="BB91" s="481"/>
      <c r="BC91" s="481"/>
      <c r="BD91" s="481"/>
      <c r="BE91" s="441">
        <f t="shared" si="41"/>
        <v>0</v>
      </c>
    </row>
    <row r="92" spans="1:57" ht="15.75" thickBot="1">
      <c r="A92" s="382"/>
      <c r="B92" s="466" t="s">
        <v>230</v>
      </c>
      <c r="C92" s="541" t="s">
        <v>203</v>
      </c>
      <c r="D92" s="536" t="s">
        <v>11</v>
      </c>
      <c r="E92" s="463"/>
      <c r="F92" s="463"/>
      <c r="G92" s="464"/>
      <c r="H92" s="465"/>
      <c r="I92" s="465"/>
      <c r="J92" s="465"/>
      <c r="K92" s="466"/>
      <c r="L92" s="466"/>
      <c r="M92" s="466"/>
      <c r="N92" s="466"/>
      <c r="O92" s="466"/>
      <c r="P92" s="466"/>
      <c r="Q92" s="466"/>
      <c r="R92" s="466"/>
      <c r="S92" s="466"/>
      <c r="T92" s="466"/>
      <c r="U92" s="466"/>
      <c r="V92" s="467"/>
      <c r="W92" s="467"/>
      <c r="X92" s="466"/>
      <c r="Y92" s="466"/>
      <c r="Z92" s="466"/>
      <c r="AA92" s="466"/>
      <c r="AB92" s="466"/>
      <c r="AC92" s="466"/>
      <c r="AD92" s="466"/>
      <c r="AE92" s="463"/>
      <c r="AF92" s="463"/>
      <c r="AG92" s="463"/>
      <c r="AH92" s="465"/>
      <c r="AI92" s="465"/>
      <c r="AJ92" s="465"/>
      <c r="AK92" s="465"/>
      <c r="AL92" s="468"/>
      <c r="AM92" s="468"/>
      <c r="AN92" s="468"/>
      <c r="AO92" s="468"/>
      <c r="AP92" s="469"/>
      <c r="AQ92" s="469"/>
      <c r="AR92" s="469"/>
      <c r="AS92" s="469"/>
      <c r="AT92" s="470"/>
      <c r="AU92" s="470"/>
      <c r="AV92" s="467"/>
      <c r="AW92" s="467"/>
      <c r="AX92" s="467"/>
      <c r="AY92" s="467"/>
      <c r="AZ92" s="467"/>
      <c r="BA92" s="467"/>
      <c r="BB92" s="467"/>
      <c r="BC92" s="467"/>
      <c r="BD92" s="467"/>
      <c r="BE92" s="408">
        <f t="shared" si="41"/>
        <v>0</v>
      </c>
    </row>
    <row r="93" spans="1:57" ht="15.75" thickBot="1">
      <c r="A93" s="382"/>
      <c r="B93" s="542" t="s">
        <v>231</v>
      </c>
      <c r="C93" s="543" t="s">
        <v>205</v>
      </c>
      <c r="D93" s="536" t="s">
        <v>11</v>
      </c>
      <c r="E93" s="463"/>
      <c r="F93" s="463"/>
      <c r="G93" s="464"/>
      <c r="H93" s="465"/>
      <c r="I93" s="465"/>
      <c r="J93" s="465"/>
      <c r="K93" s="466"/>
      <c r="L93" s="466"/>
      <c r="M93" s="466"/>
      <c r="N93" s="466"/>
      <c r="O93" s="466"/>
      <c r="P93" s="466"/>
      <c r="Q93" s="466"/>
      <c r="R93" s="466"/>
      <c r="S93" s="466"/>
      <c r="T93" s="466"/>
      <c r="U93" s="466"/>
      <c r="V93" s="467"/>
      <c r="W93" s="467"/>
      <c r="X93" s="466"/>
      <c r="Y93" s="466"/>
      <c r="Z93" s="466"/>
      <c r="AA93" s="466"/>
      <c r="AB93" s="466"/>
      <c r="AC93" s="466"/>
      <c r="AD93" s="466"/>
      <c r="AE93" s="463"/>
      <c r="AF93" s="463"/>
      <c r="AG93" s="463"/>
      <c r="AH93" s="465"/>
      <c r="AI93" s="465"/>
      <c r="AJ93" s="465"/>
      <c r="AK93" s="465"/>
      <c r="AL93" s="468"/>
      <c r="AM93" s="468"/>
      <c r="AN93" s="468"/>
      <c r="AO93" s="468"/>
      <c r="AP93" s="469"/>
      <c r="AQ93" s="469"/>
      <c r="AR93" s="469"/>
      <c r="AS93" s="469"/>
      <c r="AT93" s="470"/>
      <c r="AU93" s="470"/>
      <c r="AV93" s="467"/>
      <c r="AW93" s="467"/>
      <c r="AX93" s="467"/>
      <c r="AY93" s="467"/>
      <c r="AZ93" s="467"/>
      <c r="BA93" s="467"/>
      <c r="BB93" s="467"/>
      <c r="BC93" s="467"/>
      <c r="BD93" s="467"/>
      <c r="BE93" s="408">
        <f t="shared" si="41"/>
        <v>0</v>
      </c>
    </row>
    <row r="94" spans="1:57" ht="27.75" customHeight="1" thickBot="1">
      <c r="A94" s="382"/>
      <c r="B94" s="542" t="s">
        <v>232</v>
      </c>
      <c r="C94" s="543" t="s">
        <v>233</v>
      </c>
      <c r="D94" s="411" t="s">
        <v>11</v>
      </c>
      <c r="E94" s="463"/>
      <c r="F94" s="463"/>
      <c r="G94" s="464"/>
      <c r="H94" s="465"/>
      <c r="I94" s="465"/>
      <c r="J94" s="465"/>
      <c r="K94" s="466"/>
      <c r="L94" s="466"/>
      <c r="M94" s="466"/>
      <c r="N94" s="466"/>
      <c r="O94" s="466"/>
      <c r="P94" s="466"/>
      <c r="Q94" s="466"/>
      <c r="R94" s="466"/>
      <c r="S94" s="466"/>
      <c r="T94" s="466"/>
      <c r="U94" s="466"/>
      <c r="V94" s="467"/>
      <c r="W94" s="467"/>
      <c r="X94" s="466"/>
      <c r="Y94" s="466"/>
      <c r="Z94" s="466"/>
      <c r="AA94" s="466"/>
      <c r="AB94" s="466"/>
      <c r="AC94" s="466"/>
      <c r="AD94" s="466"/>
      <c r="AE94" s="463"/>
      <c r="AF94" s="463"/>
      <c r="AG94" s="463"/>
      <c r="AH94" s="465"/>
      <c r="AI94" s="465"/>
      <c r="AJ94" s="465"/>
      <c r="AK94" s="465"/>
      <c r="AL94" s="468">
        <v>28</v>
      </c>
      <c r="AM94" s="468">
        <v>36</v>
      </c>
      <c r="AN94" s="468">
        <v>36</v>
      </c>
      <c r="AO94" s="468">
        <v>36</v>
      </c>
      <c r="AP94" s="469">
        <v>8</v>
      </c>
      <c r="AQ94" s="469"/>
      <c r="AR94" s="469"/>
      <c r="AS94" s="469"/>
      <c r="AT94" s="470"/>
      <c r="AU94" s="470"/>
      <c r="AV94" s="467"/>
      <c r="AW94" s="467"/>
      <c r="AX94" s="467"/>
      <c r="AY94" s="467"/>
      <c r="AZ94" s="467"/>
      <c r="BA94" s="467"/>
      <c r="BB94" s="467"/>
      <c r="BC94" s="467"/>
      <c r="BD94" s="467"/>
      <c r="BE94" s="408">
        <f t="shared" si="41"/>
        <v>144</v>
      </c>
    </row>
    <row r="95" spans="1:57">
      <c r="A95" s="382"/>
      <c r="B95" s="544" t="s">
        <v>33</v>
      </c>
      <c r="C95" s="545"/>
      <c r="D95" s="546"/>
      <c r="E95" s="547">
        <f>E34+E26+E8+E94</f>
        <v>36</v>
      </c>
      <c r="F95" s="547">
        <f>F34+F26+F8</f>
        <v>36</v>
      </c>
      <c r="G95" s="548">
        <f>G34+G26+G8</f>
        <v>36</v>
      </c>
      <c r="H95" s="549">
        <f>H34+H26+H8</f>
        <v>36</v>
      </c>
      <c r="I95" s="549">
        <f>I34+I26+I8</f>
        <v>36</v>
      </c>
      <c r="J95" s="549">
        <f>J34+J26+J8</f>
        <v>36</v>
      </c>
      <c r="K95" s="475">
        <f t="shared" ref="K95:U95" si="43">K8+K20+K26+K34</f>
        <v>22</v>
      </c>
      <c r="L95" s="475">
        <f t="shared" si="43"/>
        <v>36</v>
      </c>
      <c r="M95" s="475">
        <f t="shared" si="43"/>
        <v>36</v>
      </c>
      <c r="N95" s="475">
        <f t="shared" si="43"/>
        <v>32</v>
      </c>
      <c r="O95" s="475">
        <f t="shared" si="43"/>
        <v>36</v>
      </c>
      <c r="P95" s="475">
        <f t="shared" si="43"/>
        <v>36</v>
      </c>
      <c r="Q95" s="475">
        <f t="shared" si="43"/>
        <v>36</v>
      </c>
      <c r="R95" s="475">
        <f t="shared" si="43"/>
        <v>36</v>
      </c>
      <c r="S95" s="475">
        <f t="shared" si="43"/>
        <v>36</v>
      </c>
      <c r="T95" s="475">
        <f t="shared" si="43"/>
        <v>36</v>
      </c>
      <c r="U95" s="475">
        <f t="shared" si="43"/>
        <v>36</v>
      </c>
      <c r="V95" s="550"/>
      <c r="W95" s="550"/>
      <c r="X95" s="475">
        <f t="shared" ref="X95:AD95" si="44">X8+X20+X26+X34</f>
        <v>36</v>
      </c>
      <c r="Y95" s="475">
        <f t="shared" si="44"/>
        <v>36</v>
      </c>
      <c r="Z95" s="475">
        <f t="shared" si="44"/>
        <v>36</v>
      </c>
      <c r="AA95" s="475">
        <f t="shared" si="44"/>
        <v>36</v>
      </c>
      <c r="AB95" s="475">
        <f t="shared" si="44"/>
        <v>36</v>
      </c>
      <c r="AC95" s="475">
        <f t="shared" si="44"/>
        <v>36</v>
      </c>
      <c r="AD95" s="475">
        <f t="shared" si="44"/>
        <v>18</v>
      </c>
      <c r="AE95" s="547">
        <f t="shared" ref="AE95:BD95" si="45">AE34+AE8+AE26</f>
        <v>36</v>
      </c>
      <c r="AF95" s="547">
        <f t="shared" si="45"/>
        <v>36</v>
      </c>
      <c r="AG95" s="547">
        <f t="shared" si="45"/>
        <v>36</v>
      </c>
      <c r="AH95" s="549">
        <f t="shared" si="45"/>
        <v>36</v>
      </c>
      <c r="AI95" s="549">
        <f t="shared" si="45"/>
        <v>36</v>
      </c>
      <c r="AJ95" s="549">
        <f t="shared" si="45"/>
        <v>36</v>
      </c>
      <c r="AK95" s="549">
        <f t="shared" si="45"/>
        <v>36</v>
      </c>
      <c r="AL95" s="551">
        <f t="shared" si="45"/>
        <v>0</v>
      </c>
      <c r="AM95" s="551">
        <f t="shared" si="45"/>
        <v>0</v>
      </c>
      <c r="AN95" s="551">
        <f t="shared" si="45"/>
        <v>0</v>
      </c>
      <c r="AO95" s="551">
        <f t="shared" si="45"/>
        <v>0</v>
      </c>
      <c r="AP95" s="552">
        <f t="shared" si="45"/>
        <v>0</v>
      </c>
      <c r="AQ95" s="552">
        <f t="shared" si="45"/>
        <v>0</v>
      </c>
      <c r="AR95" s="552">
        <f t="shared" si="45"/>
        <v>0</v>
      </c>
      <c r="AS95" s="552">
        <f t="shared" si="45"/>
        <v>0</v>
      </c>
      <c r="AT95" s="553">
        <f t="shared" si="45"/>
        <v>0</v>
      </c>
      <c r="AU95" s="553">
        <f t="shared" si="45"/>
        <v>0</v>
      </c>
      <c r="AV95" s="550">
        <f t="shared" si="45"/>
        <v>0</v>
      </c>
      <c r="AW95" s="550">
        <f t="shared" si="45"/>
        <v>0</v>
      </c>
      <c r="AX95" s="550">
        <f t="shared" si="45"/>
        <v>0</v>
      </c>
      <c r="AY95" s="550">
        <f t="shared" si="45"/>
        <v>0</v>
      </c>
      <c r="AZ95" s="550">
        <f t="shared" si="45"/>
        <v>0</v>
      </c>
      <c r="BA95" s="550">
        <f t="shared" si="45"/>
        <v>0</v>
      </c>
      <c r="BB95" s="550">
        <f t="shared" si="45"/>
        <v>0</v>
      </c>
      <c r="BC95" s="550">
        <f t="shared" si="45"/>
        <v>0</v>
      </c>
      <c r="BD95" s="550">
        <f t="shared" si="45"/>
        <v>0</v>
      </c>
      <c r="BE95" s="554">
        <f>BE8+BE26+BE34</f>
        <v>1044</v>
      </c>
    </row>
    <row r="96" spans="1:57" ht="15.75" thickBot="1">
      <c r="A96" s="382"/>
      <c r="B96" s="555" t="s">
        <v>34</v>
      </c>
      <c r="C96" s="556"/>
      <c r="D96" s="557"/>
      <c r="E96" s="558"/>
      <c r="F96" s="558"/>
      <c r="G96" s="559"/>
      <c r="H96" s="560"/>
      <c r="I96" s="560"/>
      <c r="J96" s="560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61"/>
      <c r="W96" s="561"/>
      <c r="X96" s="509"/>
      <c r="Y96" s="509"/>
      <c r="Z96" s="509"/>
      <c r="AA96" s="509"/>
      <c r="AB96" s="509"/>
      <c r="AC96" s="509"/>
      <c r="AD96" s="509"/>
      <c r="AE96" s="558"/>
      <c r="AF96" s="558"/>
      <c r="AG96" s="558"/>
      <c r="AH96" s="560"/>
      <c r="AI96" s="560"/>
      <c r="AJ96" s="560"/>
      <c r="AK96" s="560"/>
      <c r="AL96" s="562"/>
      <c r="AM96" s="562"/>
      <c r="AN96" s="562"/>
      <c r="AO96" s="562"/>
      <c r="AP96" s="563"/>
      <c r="AQ96" s="563"/>
      <c r="AR96" s="563"/>
      <c r="AS96" s="563"/>
      <c r="AT96" s="564"/>
      <c r="AU96" s="564"/>
      <c r="AV96" s="561"/>
      <c r="AW96" s="561"/>
      <c r="AX96" s="561"/>
      <c r="AY96" s="561"/>
      <c r="AZ96" s="561"/>
      <c r="BA96" s="561"/>
      <c r="BB96" s="561"/>
      <c r="BC96" s="561"/>
      <c r="BD96" s="561"/>
      <c r="BE96" s="565"/>
    </row>
    <row r="97" spans="1:57" ht="15.75" thickBot="1">
      <c r="A97" s="382"/>
      <c r="B97" s="566" t="s">
        <v>35</v>
      </c>
      <c r="C97" s="567"/>
      <c r="D97" s="568"/>
      <c r="E97" s="569">
        <f t="shared" ref="E97:J97" si="46">E35+E27+E9</f>
        <v>0</v>
      </c>
      <c r="F97" s="569">
        <f t="shared" si="46"/>
        <v>0</v>
      </c>
      <c r="G97" s="570">
        <f t="shared" si="46"/>
        <v>0</v>
      </c>
      <c r="H97" s="571">
        <f t="shared" si="46"/>
        <v>0</v>
      </c>
      <c r="I97" s="571">
        <f t="shared" si="46"/>
        <v>0</v>
      </c>
      <c r="J97" s="571">
        <f t="shared" si="46"/>
        <v>0</v>
      </c>
      <c r="K97" s="572">
        <f t="shared" ref="K97:U97" si="47">K9+K21+K27+K35</f>
        <v>11</v>
      </c>
      <c r="L97" s="572">
        <f t="shared" si="47"/>
        <v>18</v>
      </c>
      <c r="M97" s="572">
        <f t="shared" si="47"/>
        <v>18</v>
      </c>
      <c r="N97" s="572">
        <f t="shared" si="47"/>
        <v>16</v>
      </c>
      <c r="O97" s="572">
        <f t="shared" si="47"/>
        <v>18</v>
      </c>
      <c r="P97" s="572">
        <f t="shared" si="47"/>
        <v>17</v>
      </c>
      <c r="Q97" s="572">
        <f t="shared" si="47"/>
        <v>18</v>
      </c>
      <c r="R97" s="572">
        <f t="shared" si="47"/>
        <v>19</v>
      </c>
      <c r="S97" s="572">
        <f t="shared" si="47"/>
        <v>18</v>
      </c>
      <c r="T97" s="572">
        <f t="shared" si="47"/>
        <v>18</v>
      </c>
      <c r="U97" s="572">
        <f t="shared" si="47"/>
        <v>19</v>
      </c>
      <c r="V97" s="573"/>
      <c r="W97" s="573"/>
      <c r="X97" s="572">
        <f t="shared" ref="X97:AD97" si="48">X9+X21+X27+X35</f>
        <v>18</v>
      </c>
      <c r="Y97" s="572">
        <f t="shared" si="48"/>
        <v>18</v>
      </c>
      <c r="Z97" s="572">
        <f t="shared" si="48"/>
        <v>19</v>
      </c>
      <c r="AA97" s="572">
        <f t="shared" si="48"/>
        <v>18</v>
      </c>
      <c r="AB97" s="572">
        <f t="shared" si="48"/>
        <v>18</v>
      </c>
      <c r="AC97" s="572">
        <f t="shared" si="48"/>
        <v>18</v>
      </c>
      <c r="AD97" s="572">
        <f t="shared" si="48"/>
        <v>10</v>
      </c>
      <c r="AE97" s="569">
        <f t="shared" ref="AE97:BE97" si="49">AE35+AE27+AE9</f>
        <v>0</v>
      </c>
      <c r="AF97" s="569">
        <f t="shared" si="49"/>
        <v>0</v>
      </c>
      <c r="AG97" s="569">
        <f t="shared" si="49"/>
        <v>0</v>
      </c>
      <c r="AH97" s="571">
        <f t="shared" si="49"/>
        <v>0</v>
      </c>
      <c r="AI97" s="571">
        <f t="shared" si="49"/>
        <v>0</v>
      </c>
      <c r="AJ97" s="571">
        <f t="shared" si="49"/>
        <v>0</v>
      </c>
      <c r="AK97" s="571">
        <f t="shared" si="49"/>
        <v>0</v>
      </c>
      <c r="AL97" s="574">
        <f t="shared" si="49"/>
        <v>0</v>
      </c>
      <c r="AM97" s="574">
        <f t="shared" si="49"/>
        <v>0</v>
      </c>
      <c r="AN97" s="574">
        <f t="shared" si="49"/>
        <v>0</v>
      </c>
      <c r="AO97" s="574">
        <f t="shared" si="49"/>
        <v>0</v>
      </c>
      <c r="AP97" s="575">
        <f t="shared" si="49"/>
        <v>0</v>
      </c>
      <c r="AQ97" s="575">
        <f t="shared" si="49"/>
        <v>0</v>
      </c>
      <c r="AR97" s="575">
        <f t="shared" si="49"/>
        <v>0</v>
      </c>
      <c r="AS97" s="575">
        <f t="shared" si="49"/>
        <v>0</v>
      </c>
      <c r="AT97" s="576">
        <f t="shared" si="49"/>
        <v>0</v>
      </c>
      <c r="AU97" s="576">
        <f t="shared" si="49"/>
        <v>0</v>
      </c>
      <c r="AV97" s="573">
        <f t="shared" si="49"/>
        <v>0</v>
      </c>
      <c r="AW97" s="573">
        <f t="shared" si="49"/>
        <v>0</v>
      </c>
      <c r="AX97" s="573">
        <f t="shared" si="49"/>
        <v>0</v>
      </c>
      <c r="AY97" s="573">
        <f t="shared" si="49"/>
        <v>0</v>
      </c>
      <c r="AZ97" s="573">
        <f t="shared" si="49"/>
        <v>0</v>
      </c>
      <c r="BA97" s="573">
        <f t="shared" si="49"/>
        <v>0</v>
      </c>
      <c r="BB97" s="573">
        <f t="shared" si="49"/>
        <v>0</v>
      </c>
      <c r="BC97" s="573">
        <f t="shared" si="49"/>
        <v>0</v>
      </c>
      <c r="BD97" s="573">
        <f t="shared" si="49"/>
        <v>0</v>
      </c>
      <c r="BE97" s="393">
        <f t="shared" si="49"/>
        <v>288</v>
      </c>
    </row>
    <row r="98" spans="1:57" ht="15.75" thickBot="1">
      <c r="A98" s="577"/>
      <c r="B98" s="566" t="s">
        <v>36</v>
      </c>
      <c r="C98" s="567"/>
      <c r="D98" s="568"/>
      <c r="E98" s="569">
        <f t="shared" ref="E98:U98" si="50">SUM(E95:E97)</f>
        <v>36</v>
      </c>
      <c r="F98" s="569">
        <f t="shared" si="50"/>
        <v>36</v>
      </c>
      <c r="G98" s="570">
        <f t="shared" si="50"/>
        <v>36</v>
      </c>
      <c r="H98" s="571">
        <f t="shared" si="50"/>
        <v>36</v>
      </c>
      <c r="I98" s="571">
        <f t="shared" si="50"/>
        <v>36</v>
      </c>
      <c r="J98" s="571">
        <f t="shared" si="50"/>
        <v>36</v>
      </c>
      <c r="K98" s="572">
        <f t="shared" si="50"/>
        <v>33</v>
      </c>
      <c r="L98" s="572">
        <f t="shared" si="50"/>
        <v>54</v>
      </c>
      <c r="M98" s="572">
        <f t="shared" si="50"/>
        <v>54</v>
      </c>
      <c r="N98" s="572">
        <f t="shared" si="50"/>
        <v>48</v>
      </c>
      <c r="O98" s="572">
        <f t="shared" si="50"/>
        <v>54</v>
      </c>
      <c r="P98" s="572">
        <f t="shared" si="50"/>
        <v>53</v>
      </c>
      <c r="Q98" s="572">
        <f t="shared" si="50"/>
        <v>54</v>
      </c>
      <c r="R98" s="572">
        <f t="shared" si="50"/>
        <v>55</v>
      </c>
      <c r="S98" s="572">
        <f t="shared" si="50"/>
        <v>54</v>
      </c>
      <c r="T98" s="572">
        <f t="shared" si="50"/>
        <v>54</v>
      </c>
      <c r="U98" s="572">
        <f t="shared" si="50"/>
        <v>55</v>
      </c>
      <c r="V98" s="573"/>
      <c r="W98" s="573"/>
      <c r="X98" s="572">
        <f t="shared" ref="X98:BE98" si="51">SUM(X95:X97)</f>
        <v>54</v>
      </c>
      <c r="Y98" s="572">
        <f t="shared" si="51"/>
        <v>54</v>
      </c>
      <c r="Z98" s="572">
        <f t="shared" si="51"/>
        <v>55</v>
      </c>
      <c r="AA98" s="572">
        <f t="shared" si="51"/>
        <v>54</v>
      </c>
      <c r="AB98" s="572">
        <f t="shared" si="51"/>
        <v>54</v>
      </c>
      <c r="AC98" s="572">
        <f t="shared" si="51"/>
        <v>54</v>
      </c>
      <c r="AD98" s="572">
        <f t="shared" si="51"/>
        <v>28</v>
      </c>
      <c r="AE98" s="569">
        <f t="shared" si="51"/>
        <v>36</v>
      </c>
      <c r="AF98" s="569">
        <f t="shared" si="51"/>
        <v>36</v>
      </c>
      <c r="AG98" s="569">
        <f t="shared" si="51"/>
        <v>36</v>
      </c>
      <c r="AH98" s="571">
        <f t="shared" si="51"/>
        <v>36</v>
      </c>
      <c r="AI98" s="571">
        <f t="shared" si="51"/>
        <v>36</v>
      </c>
      <c r="AJ98" s="571">
        <f t="shared" si="51"/>
        <v>36</v>
      </c>
      <c r="AK98" s="571">
        <f t="shared" si="51"/>
        <v>36</v>
      </c>
      <c r="AL98" s="574">
        <f t="shared" si="51"/>
        <v>0</v>
      </c>
      <c r="AM98" s="574">
        <f t="shared" si="51"/>
        <v>0</v>
      </c>
      <c r="AN98" s="574">
        <f t="shared" si="51"/>
        <v>0</v>
      </c>
      <c r="AO98" s="574">
        <f t="shared" si="51"/>
        <v>0</v>
      </c>
      <c r="AP98" s="575">
        <f t="shared" si="51"/>
        <v>0</v>
      </c>
      <c r="AQ98" s="575">
        <f t="shared" si="51"/>
        <v>0</v>
      </c>
      <c r="AR98" s="575">
        <f t="shared" si="51"/>
        <v>0</v>
      </c>
      <c r="AS98" s="575">
        <f t="shared" si="51"/>
        <v>0</v>
      </c>
      <c r="AT98" s="576">
        <f t="shared" si="51"/>
        <v>0</v>
      </c>
      <c r="AU98" s="576">
        <f t="shared" si="51"/>
        <v>0</v>
      </c>
      <c r="AV98" s="573">
        <f t="shared" si="51"/>
        <v>0</v>
      </c>
      <c r="AW98" s="573">
        <f t="shared" si="51"/>
        <v>0</v>
      </c>
      <c r="AX98" s="573">
        <f t="shared" si="51"/>
        <v>0</v>
      </c>
      <c r="AY98" s="573">
        <f t="shared" si="51"/>
        <v>0</v>
      </c>
      <c r="AZ98" s="573">
        <f t="shared" si="51"/>
        <v>0</v>
      </c>
      <c r="BA98" s="573">
        <f t="shared" si="51"/>
        <v>0</v>
      </c>
      <c r="BB98" s="573">
        <f t="shared" si="51"/>
        <v>0</v>
      </c>
      <c r="BC98" s="573">
        <f t="shared" si="51"/>
        <v>0</v>
      </c>
      <c r="BD98" s="573">
        <f t="shared" si="51"/>
        <v>0</v>
      </c>
      <c r="BE98" s="393">
        <f t="shared" si="51"/>
        <v>1332</v>
      </c>
    </row>
    <row r="99" spans="1:57">
      <c r="K99" s="578" t="s">
        <v>143</v>
      </c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8"/>
      <c r="X99" s="578"/>
      <c r="Y99" s="578"/>
      <c r="Z99" s="578"/>
      <c r="AA99" s="578"/>
      <c r="AB99" s="578"/>
      <c r="AC99" s="578"/>
      <c r="AD99" s="578" t="s">
        <v>143</v>
      </c>
      <c r="AE99" s="578"/>
      <c r="AF99" s="578"/>
      <c r="AG99" s="578"/>
      <c r="AH99" s="578"/>
      <c r="AI99" s="578"/>
      <c r="AJ99" s="578"/>
      <c r="AK99" s="578"/>
      <c r="AL99" s="578" t="s">
        <v>143</v>
      </c>
    </row>
    <row r="101" spans="1:57">
      <c r="K101" s="349">
        <v>14</v>
      </c>
      <c r="AD101" s="349">
        <v>18</v>
      </c>
      <c r="AL101" s="349">
        <v>8</v>
      </c>
    </row>
  </sheetData>
  <mergeCells count="152">
    <mergeCell ref="B97:D97"/>
    <mergeCell ref="B98:D98"/>
    <mergeCell ref="AZ95:AZ96"/>
    <mergeCell ref="BA95:BA96"/>
    <mergeCell ref="BB95:BB96"/>
    <mergeCell ref="BC95:BC96"/>
    <mergeCell ref="BD95:BD96"/>
    <mergeCell ref="BE95:BE96"/>
    <mergeCell ref="AT95:AT96"/>
    <mergeCell ref="AU95:AU96"/>
    <mergeCell ref="AV95:AV96"/>
    <mergeCell ref="AW95:AW96"/>
    <mergeCell ref="AX95:AX96"/>
    <mergeCell ref="AY95:AY96"/>
    <mergeCell ref="AN95:AN96"/>
    <mergeCell ref="AO95:AO96"/>
    <mergeCell ref="AP95:AP96"/>
    <mergeCell ref="AQ95:AQ96"/>
    <mergeCell ref="AR95:AR96"/>
    <mergeCell ref="AS95:AS96"/>
    <mergeCell ref="AH95:AH96"/>
    <mergeCell ref="AI95:AI96"/>
    <mergeCell ref="AJ95:AJ96"/>
    <mergeCell ref="AK95:AK96"/>
    <mergeCell ref="AL95:AL96"/>
    <mergeCell ref="AM95:AM96"/>
    <mergeCell ref="AB95:AB96"/>
    <mergeCell ref="AC95:AC96"/>
    <mergeCell ref="AD95:AD96"/>
    <mergeCell ref="AE95:AE96"/>
    <mergeCell ref="AF95:AF96"/>
    <mergeCell ref="AG95:AG96"/>
    <mergeCell ref="V95:V96"/>
    <mergeCell ref="W95:W96"/>
    <mergeCell ref="X95:X96"/>
    <mergeCell ref="Y95:Y96"/>
    <mergeCell ref="Z95:Z96"/>
    <mergeCell ref="AA95:AA96"/>
    <mergeCell ref="P95:P96"/>
    <mergeCell ref="Q95:Q96"/>
    <mergeCell ref="R95:R96"/>
    <mergeCell ref="S95:S96"/>
    <mergeCell ref="T95:T96"/>
    <mergeCell ref="U95:U96"/>
    <mergeCell ref="J95:J96"/>
    <mergeCell ref="K95:K96"/>
    <mergeCell ref="L95:L96"/>
    <mergeCell ref="M95:M96"/>
    <mergeCell ref="N95:N96"/>
    <mergeCell ref="O95:O96"/>
    <mergeCell ref="B95:D95"/>
    <mergeCell ref="E95:E96"/>
    <mergeCell ref="F95:F96"/>
    <mergeCell ref="G95:G96"/>
    <mergeCell ref="H95:H96"/>
    <mergeCell ref="I95:I96"/>
    <mergeCell ref="B96:D96"/>
    <mergeCell ref="B84:B85"/>
    <mergeCell ref="C84:C85"/>
    <mergeCell ref="B86:B87"/>
    <mergeCell ref="C86:C87"/>
    <mergeCell ref="B90:B91"/>
    <mergeCell ref="C90:C91"/>
    <mergeCell ref="B74:B75"/>
    <mergeCell ref="C74:C75"/>
    <mergeCell ref="B80:B81"/>
    <mergeCell ref="C80:C81"/>
    <mergeCell ref="B82:B83"/>
    <mergeCell ref="C82:C83"/>
    <mergeCell ref="B66:B67"/>
    <mergeCell ref="C66:C67"/>
    <mergeCell ref="B70:B71"/>
    <mergeCell ref="C70:C71"/>
    <mergeCell ref="B72:B73"/>
    <mergeCell ref="C72:C73"/>
    <mergeCell ref="B60:B61"/>
    <mergeCell ref="C60:C61"/>
    <mergeCell ref="B62:B63"/>
    <mergeCell ref="C62:C63"/>
    <mergeCell ref="B64:B65"/>
    <mergeCell ref="C64:C65"/>
    <mergeCell ref="B54:B55"/>
    <mergeCell ref="C54:C55"/>
    <mergeCell ref="B56:B57"/>
    <mergeCell ref="C56:C57"/>
    <mergeCell ref="B58:B59"/>
    <mergeCell ref="C58:C59"/>
    <mergeCell ref="B48:B49"/>
    <mergeCell ref="C48:C49"/>
    <mergeCell ref="B50:B51"/>
    <mergeCell ref="C50:C51"/>
    <mergeCell ref="B52:B53"/>
    <mergeCell ref="C52:C53"/>
    <mergeCell ref="B42:B43"/>
    <mergeCell ref="C42:C43"/>
    <mergeCell ref="B44:B45"/>
    <mergeCell ref="C44:C45"/>
    <mergeCell ref="B46:B47"/>
    <mergeCell ref="C46:C47"/>
    <mergeCell ref="B36:B37"/>
    <mergeCell ref="C36:C37"/>
    <mergeCell ref="B38:B39"/>
    <mergeCell ref="C38:C39"/>
    <mergeCell ref="B40:B41"/>
    <mergeCell ref="C40:C41"/>
    <mergeCell ref="B30:B31"/>
    <mergeCell ref="C30:C31"/>
    <mergeCell ref="B32:B33"/>
    <mergeCell ref="C32:C33"/>
    <mergeCell ref="B34:B35"/>
    <mergeCell ref="C34:C35"/>
    <mergeCell ref="B24:B25"/>
    <mergeCell ref="C24:C25"/>
    <mergeCell ref="B26:B27"/>
    <mergeCell ref="C26:C27"/>
    <mergeCell ref="B28:B29"/>
    <mergeCell ref="C28:C29"/>
    <mergeCell ref="B16:B17"/>
    <mergeCell ref="C16:C17"/>
    <mergeCell ref="C18:C19"/>
    <mergeCell ref="B20:B21"/>
    <mergeCell ref="C20:C21"/>
    <mergeCell ref="B22:B23"/>
    <mergeCell ref="C22:C23"/>
    <mergeCell ref="A4:BD4"/>
    <mergeCell ref="A6:A98"/>
    <mergeCell ref="B8:B9"/>
    <mergeCell ref="C8:C9"/>
    <mergeCell ref="B10:B11"/>
    <mergeCell ref="C10:C11"/>
    <mergeCell ref="B12:B13"/>
    <mergeCell ref="C12:C13"/>
    <mergeCell ref="B14:B15"/>
    <mergeCell ref="C14:C15"/>
    <mergeCell ref="AN1:AQ1"/>
    <mergeCell ref="AS1:AU1"/>
    <mergeCell ref="AW1:AY1"/>
    <mergeCell ref="BA1:BD1"/>
    <mergeCell ref="BE1:BE2"/>
    <mergeCell ref="E2:AA2"/>
    <mergeCell ref="N1:Q1"/>
    <mergeCell ref="S1:U1"/>
    <mergeCell ref="W1:Y1"/>
    <mergeCell ref="AA1:AC1"/>
    <mergeCell ref="AE1:AH1"/>
    <mergeCell ref="AJ1:AL1"/>
    <mergeCell ref="A1:A3"/>
    <mergeCell ref="B1:B3"/>
    <mergeCell ref="C1:C3"/>
    <mergeCell ref="D1:D3"/>
    <mergeCell ref="F1:H1"/>
    <mergeCell ref="J1:L1"/>
  </mergeCells>
  <pageMargins left="0.7" right="0.7" top="0.75" bottom="0.75" header="0.3" footer="0.3"/>
  <pageSetup paperSize="9" fitToWidth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курс</vt:lpstr>
      <vt:lpstr>2 курс</vt:lpstr>
      <vt:lpstr>3 курс</vt:lpstr>
      <vt:lpstr>4 курс</vt:lpstr>
      <vt:lpstr>'1 курс'!Область_печати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Тришина Ольга Анатольевна</dc:creator>
  <cp:lastModifiedBy>Векшинская Нина Павловна</cp:lastModifiedBy>
  <cp:lastPrinted>2019-06-26T13:03:54Z</cp:lastPrinted>
  <dcterms:created xsi:type="dcterms:W3CDTF">2016-08-31T14:18:03Z</dcterms:created>
  <dcterms:modified xsi:type="dcterms:W3CDTF">2023-06-12T21:41:06Z</dcterms:modified>
</cp:coreProperties>
</file>